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6-2 ホームページ掲載\"/>
    </mc:Choice>
  </mc:AlternateContent>
  <xr:revisionPtr revIDLastSave="0" documentId="13_ncr:1_{59750126-3C74-4EBC-985D-981C47B855E4}" xr6:coauthVersionLast="36" xr6:coauthVersionMax="36" xr10:uidLastSave="{00000000-0000-0000-0000-000000000000}"/>
  <bookViews>
    <workbookView xWindow="0" yWindow="0" windowWidth="19200" windowHeight="114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W34" i="10" l="1"/>
  <c r="BW35" i="10" l="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<sst xmlns="http://schemas.openxmlformats.org/spreadsheetml/2006/main" count="1100" uniqueCount="625">
  <si>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</si>
  <si>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</si>
  <si>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</si>
  <si>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</si>
  <si>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</si>
  <si>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</si>
  <si>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</si>
  <si>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</si>
  <si>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</si>
  <si>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</si>
  <si>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</si>
  <si>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</si>
  <si>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</si>
  <si>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</si>
  <si>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</si>
  <si>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</si>
  <si>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</si>
  <si>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</si>
  <si>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</si>
  <si>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</si>
  <si>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</si>
  <si>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</si>
  <si>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</si>
  <si>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</si>
  <si>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</si>
  <si>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</si>
  <si>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</si>
  <si>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</si>
  <si>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</si>
  <si>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</si>
  <si>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</si>
  <si>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</si>
  <si>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</si>
  <si>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</si>
  <si>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</si>
  <si>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</si>
  <si>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</si>
  <si>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</si>
  <si>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</si>
  <si>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</si>
  <si>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</si>
  <si>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</si>
  <si>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</si>
  <si>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</si>
  <si>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</si>
  <si>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</si>
  <si>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</si>
  <si>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</si>
  <si>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</si>
  <si>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</si>
  <si>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</si>
  <si>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</si>
  <si>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</si>
  <si>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</si>
  <si>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</si>
  <si>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</si>
  <si>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</si>
  <si>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</si>
  <si>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</si>
  <si>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</si>
  <si>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</si>
  <si>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</si>
  <si>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</si>
  <si>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</si>
  <si>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</si>
  <si>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</si>
  <si>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</si>
  <si>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</si>
  <si>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</si>
  <si>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</si>
  <si>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</si>
  <si>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</si>
  <si>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</si>
  <si>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</si>
  <si>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</si>
  <si>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</si>
  <si>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</si>
  <si>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</si>
  <si>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</si>
  <si>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</si>
  <si>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</si>
  <si>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</si>
  <si>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</si>
  <si>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</si>
  <si>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</si>
  <si>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</si>
  <si>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</si>
  <si>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</si>
  <si>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</si>
  <si>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</si>
  <si>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</si>
  <si>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</si>
  <si>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</si>
  <si>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</si>
  <si>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</si>
  <si>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</si>
  <si>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</si>
  <si>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</si>
  <si>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</si>
  <si>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</si>
  <si>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</si>
  <si>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</si>
  <si>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</si>
  <si>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</si>
  <si>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</si>
  <si>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</si>
  <si>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</si>
  <si>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</si>
  <si>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</si>
  <si>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</si>
  <si>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</si>
  <si>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</si>
  <si>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</si>
  <si>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</si>
  <si>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</si>
  <si>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</si>
  <si>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</si>
  <si>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</si>
  <si>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</si>
  <si>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</si>
  <si>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</si>
  <si>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</si>
  <si>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</si>
  <si>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</si>
  <si>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</si>
  <si>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</si>
  <si>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</si>
  <si>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</si>
  <si>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</si>
  <si>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</si>
  <si>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</si>
  <si>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</si>
  <si>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</si>
  <si>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</si>
  <si>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</si>
  <si>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</si>
  <si>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</si>
  <si>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</si>
  <si>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</si>
  <si>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</si>
  <si>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</si>
  <si>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</si>
  <si>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</si>
  <si>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</si>
  <si>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</si>
  <si>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</si>
  <si>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</si>
  <si>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</si>
  <si>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</si>
  <si>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</si>
  <si>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</si>
  <si>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</si>
  <si>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</si>
  <si>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</si>
  <si>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</si>
  <si>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</si>
  <si>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</si>
  <si>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</si>
  <si>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</si>
  <si>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</si>
  <si>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</si>
  <si>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</si>
  <si>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</si>
  <si>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</si>
  <si>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</si>
  <si>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</si>
  <si>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</si>
  <si>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</si>
  <si>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</si>
  <si>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</si>
  <si>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</si>
  <si>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</si>
  <si>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</si>
  <si>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</si>
  <si>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</si>
  <si>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</si>
  <si>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</si>
  <si>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</si>
  <si>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</si>
  <si>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</si>
  <si>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</si>
  <si>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</si>
  <si>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</si>
  <si>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</si>
  <si>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</si>
  <si>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</si>
  <si>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</si>
  <si>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</si>
  <si>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</si>
  <si>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</si>
  <si>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</si>
  <si>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</si>
  <si>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</si>
  <si>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</si>
  <si>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</si>
  <si>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</si>
  <si>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</si>
  <si>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</si>
  <si>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</si>
  <si>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</si>
  <si>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</si>
  <si>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</si>
  <si>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</si>
  <si>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</si>
  <si>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</si>
  <si>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</si>
  <si>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</si>
  <si>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</si>
  <si>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</si>
  <si>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</si>
  <si>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</si>
  <si>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</si>
  <si>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兵庫県洲本市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</si>
  <si>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</si>
  <si>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</si>
  <si>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</si>
  <si>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</si>
  <si>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</si>
  <si>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</si>
  <si>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</si>
  <si>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</si>
  <si>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</si>
  <si>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</si>
  <si>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</si>
  <si>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</si>
  <si>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</si>
  <si>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</si>
  <si>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</si>
  <si>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</si>
  <si>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</si>
  <si>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</si>
  <si>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</si>
  <si>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</si>
  <si>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</si>
  <si>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</si>
  <si>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</si>
  <si>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</si>
  <si>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</si>
  <si>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</si>
  <si>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</si>
  <si>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</si>
  <si>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</si>
  <si>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</si>
  <si>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</si>
  <si>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</si>
  <si>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</si>
  <si>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</si>
  <si>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</si>
  <si>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</si>
  <si>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</si>
  <si>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</si>
  <si>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</si>
  <si>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</si>
  <si>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</si>
  <si>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</si>
  <si>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</si>
  <si>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</si>
  <si>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</si>
  <si>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</si>
  <si>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</si>
  <si>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</si>
  <si>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</si>
  <si>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</si>
  <si>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</si>
  <si>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</si>
  <si>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</si>
  <si>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</si>
  <si>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</si>
  <si>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</si>
  <si>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</si>
  <si>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</si>
  <si>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</si>
  <si>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</si>
  <si>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</si>
  <si>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</si>
  <si>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</si>
  <si>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</si>
  <si>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</si>
  <si>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</si>
  <si>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</si>
  <si>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</si>
  <si>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</si>
  <si>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</si>
  <si>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</si>
  <si>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</si>
  <si>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</si>
  <si>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</si>
  <si>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</si>
  <si>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</si>
  <si>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</si>
  <si>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</si>
  <si>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</si>
  <si>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</si>
  <si>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</si>
  <si>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</si>
  <si>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</si>
  <si>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</si>
  <si>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</si>
  <si>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</si>
  <si>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</si>
  <si>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</si>
  <si>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</si>
  <si>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</si>
  <si>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</si>
  <si>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</si>
  <si>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</si>
  <si>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</si>
  <si>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</si>
  <si>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</si>
  <si>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</si>
  <si>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</si>
  <si>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</si>
  <si>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</si>
  <si>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</si>
  <si>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</si>
  <si>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</si>
  <si>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</si>
  <si>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</si>
  <si>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</si>
  <si>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</si>
  <si>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</si>
  <si>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</si>
  <si>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</si>
  <si>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</si>
  <si>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</si>
  <si>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</si>
  <si>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</si>
  <si>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</si>
  <si>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</si>
  <si>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</si>
  <si>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</si>
  <si>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</si>
  <si>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</si>
  <si>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</si>
  <si>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</si>
  <si>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</si>
  <si>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</si>
  <si>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</si>
  <si>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</si>
  <si>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</si>
  <si>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</si>
  <si>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</si>
  <si>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</si>
  <si>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</si>
  <si>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</si>
  <si>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</si>
  <si>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</si>
  <si>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</si>
  <si>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</si>
  <si>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</si>
  <si>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</si>
  <si>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</si>
  <si>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</si>
  <si>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</si>
  <si>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</si>
  <si>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</si>
  <si>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</si>
  <si>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</si>
  <si>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</si>
  <si>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</si>
  <si>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</si>
  <si>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</si>
  <si>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</si>
  <si>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</si>
  <si>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</si>
  <si>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</si>
  <si>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</si>
  <si>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兵庫県洲本市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</si>
  <si>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</si>
  <si>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</si>
  <si>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</si>
  <si>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</si>
  <si>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</si>
  <si>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</si>
  <si>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</si>
  <si>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</si>
  <si>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</si>
  <si>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</si>
  <si>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</si>
  <si>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</si>
  <si>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</si>
  <si>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</si>
  <si>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</si>
  <si>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</si>
  <si>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</si>
  <si>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</si>
  <si>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</si>
  <si>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</si>
  <si>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</si>
  <si>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</si>
  <si>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</si>
  <si>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</si>
  <si>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</si>
  <si>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</si>
  <si>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</si>
  <si>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</si>
  <si>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</si>
  <si>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</si>
  <si>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</si>
  <si>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</si>
  <si>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</si>
  <si>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</si>
  <si>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</si>
  <si>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</si>
  <si>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</si>
  <si>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</si>
  <si>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</si>
  <si>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</si>
  <si>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</si>
  <si>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介護サービス事業会計</t>
    <phoneticPr fontId="5"/>
  </si>
  <si>
    <t>法適用企業</t>
    <phoneticPr fontId="5"/>
  </si>
  <si>
    <t>駐車場事業会計</t>
    <phoneticPr fontId="5"/>
  </si>
  <si>
    <t>法適用企業</t>
    <phoneticPr fontId="5"/>
  </si>
  <si>
    <t>土地取得造成事業会計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</si>
  <si>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</si>
  <si>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</si>
  <si>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</si>
  <si>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</si>
  <si>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</si>
  <si>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</si>
  <si>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</si>
  <si>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</si>
  <si>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</si>
  <si>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</si>
  <si>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</si>
  <si>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</si>
  <si>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</si>
  <si>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</si>
  <si>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</si>
  <si>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</si>
  <si>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</si>
  <si>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</si>
  <si>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</si>
  <si>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</si>
  <si>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</si>
  <si>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</si>
  <si>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</si>
  <si>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</si>
  <si>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</si>
  <si>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</si>
  <si>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</si>
  <si>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</si>
  <si>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</si>
  <si>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</si>
  <si>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</si>
  <si>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</si>
  <si>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</si>
  <si>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</si>
  <si>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</si>
  <si>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</si>
  <si>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</si>
  <si>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</si>
  <si>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</si>
  <si>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</si>
  <si>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</si>
  <si>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</si>
  <si>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</si>
  <si>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</si>
  <si>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</si>
  <si>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</si>
  <si>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</si>
  <si>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</si>
  <si>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</si>
  <si>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</si>
  <si>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</si>
  <si>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</si>
  <si>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</si>
  <si>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</si>
  <si>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</si>
  <si>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</si>
  <si>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</si>
  <si>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</si>
  <si>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</si>
  <si>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</si>
  <si>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</si>
  <si>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</si>
  <si>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</si>
  <si>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</si>
  <si>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</si>
  <si>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</si>
  <si>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</si>
  <si>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</si>
  <si>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</si>
  <si>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</si>
  <si>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</si>
  <si>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</si>
  <si>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</si>
  <si>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</si>
  <si>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</si>
  <si>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</si>
  <si>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</si>
  <si>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</si>
  <si>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</si>
  <si>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</si>
  <si>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</si>
  <si>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</si>
  <si>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</si>
  <si>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</si>
  <si>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</si>
  <si>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</si>
  <si>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</si>
  <si>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</si>
  <si>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</si>
  <si>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</si>
  <si>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</si>
  <si>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</si>
  <si>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</si>
  <si>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</si>
  <si>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</si>
  <si>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</si>
  <si>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</si>
  <si>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</si>
  <si>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</si>
  <si>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</si>
  <si>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</si>
  <si>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</si>
  <si>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</si>
  <si>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</si>
  <si>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</si>
  <si>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</si>
  <si>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</si>
  <si>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</si>
  <si>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</si>
  <si>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</si>
  <si>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</si>
  <si>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</si>
  <si>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</si>
  <si>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</si>
  <si>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</si>
  <si>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</si>
  <si>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</si>
  <si>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</si>
  <si>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</si>
  <si>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</si>
  <si>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</si>
  <si>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</si>
  <si>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</si>
  <si>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</si>
  <si>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</si>
  <si>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</si>
  <si>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</si>
  <si>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</si>
  <si>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</si>
  <si>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</si>
  <si>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</si>
  <si>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</si>
  <si>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</si>
  <si>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</si>
  <si>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</si>
  <si>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</si>
  <si>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</si>
  <si>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</si>
  <si>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</si>
  <si>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</si>
  <si>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</si>
  <si>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</si>
  <si>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</si>
  <si>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</si>
  <si>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</si>
  <si>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</si>
  <si>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</si>
  <si>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</si>
  <si>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</si>
  <si>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</si>
  <si>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</si>
  <si>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</si>
  <si>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</si>
  <si>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</si>
  <si>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</si>
  <si>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</si>
  <si>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</si>
  <si>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</si>
  <si>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</si>
  <si>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</si>
  <si>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</si>
  <si>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</si>
  <si>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</si>
  <si>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0.19</t>
  </si>
  <si>
    <t>▲ 4.70</t>
  </si>
  <si>
    <t>▲ 2.29</t>
  </si>
  <si>
    <t>▲ 0.96</t>
  </si>
  <si>
    <t>▲ 1.19</t>
  </si>
  <si>
    <t>土地取得造成事業会計</t>
  </si>
  <si>
    <t>一般会計</t>
  </si>
  <si>
    <t>介護サービス事業会計</t>
  </si>
  <si>
    <t>国民健康保険特別会計</t>
  </si>
  <si>
    <t>▲ 1.92</t>
  </si>
  <si>
    <t>▲ 0.89</t>
  </si>
  <si>
    <t>介護保険特別会計</t>
  </si>
  <si>
    <t>▲ 0.27</t>
  </si>
  <si>
    <t>駐車場事業会計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</si>
  <si>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</si>
  <si>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</si>
  <si>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</si>
  <si>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</si>
  <si>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</si>
  <si>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</si>
  <si>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</si>
  <si>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</si>
  <si>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</si>
  <si>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</si>
  <si>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</si>
  <si>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</si>
  <si>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</si>
  <si>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</si>
  <si>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</si>
  <si>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</si>
  <si>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</si>
  <si>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</si>
  <si>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</si>
  <si>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</si>
  <si>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</si>
  <si>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</si>
  <si>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</si>
  <si>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</si>
  <si>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</si>
  <si>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一般財団法人五色ふるさと振興公社</t>
    <rPh sb="0" eb="2">
      <t>イッパン</t>
    </rPh>
    <rPh sb="2" eb="4">
      <t>ザイダン</t>
    </rPh>
    <rPh sb="4" eb="6">
      <t>ホウジン</t>
    </rPh>
    <rPh sb="6" eb="8">
      <t>ゴシキ</t>
    </rPh>
    <rPh sb="12" eb="14">
      <t>シンコウ</t>
    </rPh>
    <rPh sb="14" eb="16">
      <t>コウシャ</t>
    </rPh>
    <phoneticPr fontId="5"/>
  </si>
  <si>
    <t>株式会社クリーンエネルギー五色</t>
    <rPh sb="0" eb="2">
      <t>カブシキ</t>
    </rPh>
    <rPh sb="2" eb="4">
      <t>カイシャ</t>
    </rPh>
    <rPh sb="13" eb="15">
      <t>ゴシキ</t>
    </rPh>
    <phoneticPr fontId="5"/>
  </si>
  <si>
    <t>-</t>
    <phoneticPr fontId="2"/>
  </si>
  <si>
    <t>-</t>
    <phoneticPr fontId="2"/>
  </si>
  <si>
    <t>ふるさと洲本もっともっと応援基金</t>
  </si>
  <si>
    <t>つながり基金</t>
  </si>
  <si>
    <t>過疎地域自立振興基金</t>
  </si>
  <si>
    <t>地域振興基金</t>
    <phoneticPr fontId="2"/>
  </si>
  <si>
    <t>開発関連公共施設等整備基金</t>
    <rPh sb="0" eb="2">
      <t>カイハツ</t>
    </rPh>
    <rPh sb="2" eb="4">
      <t>カンレン</t>
    </rPh>
    <rPh sb="4" eb="6">
      <t>コウキョウ</t>
    </rPh>
    <rPh sb="6" eb="9">
      <t>シセツナド</t>
    </rPh>
    <rPh sb="9" eb="11">
      <t>セイビ</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</si>
</sst>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E44-4520-9371-1904487E3C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110957</c:v>
                </c:pt>
                <c:pt idx="1">
                  <c:v>46026</c:v>
                </c:pt>
                <c:pt idx="2">
                  <c:v>47050</c:v>
                </c:pt>
                <c:pt idx="3">
                  <c:v>46955</c:v>
                </c:pt>
                <c:pt idx="4">
                  <c:v>68633</c:v>
                </c:pt>
              </c:numCache>
            </c:numRef>
          </c:val>
          <c:smooth val="0"/>
          <c:extLst>
            <c:ext xmlns:c16="http://schemas.microsoft.com/office/drawing/2014/chart" uri="{C3380CC4-5D6E-409C-BE32-E72D297353CC}">
              <c16:uniqueId val="{00000001-1E44-4520-9371-1904487E3C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3.19</c:v>
                </c:pt>
                <c:pt idx="1">
                  <c:v>2.73</c:v>
                </c:pt>
                <c:pt idx="2">
                  <c:v>1.76</c:v>
                </c:pt>
                <c:pt idx="3">
                  <c:v>2.12</c:v>
                </c:pt>
                <c:pt idx="4">
                  <c:v>0.79</c:v>
                </c:pt>
              </c:numCache>
            </c:numRef>
          </c:val>
          <c:extLst>
            <c:ext xmlns:c16="http://schemas.microsoft.com/office/drawing/2014/chart" uri="{C3380CC4-5D6E-409C-BE32-E72D297353CC}">
              <c16:uniqueId val="{00000000-60D8-4CF3-9F1F-6DF1C59311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27.99</c:v>
                </c:pt>
                <c:pt idx="1">
                  <c:v>24.31</c:v>
                </c:pt>
                <c:pt idx="2">
                  <c:v>21.15</c:v>
                </c:pt>
                <c:pt idx="3">
                  <c:v>19.95</c:v>
                </c:pt>
                <c:pt idx="4">
                  <c:v>19.93</c:v>
                </c:pt>
              </c:numCache>
            </c:numRef>
          </c:val>
          <c:extLst>
            <c:ext xmlns:c16="http://schemas.microsoft.com/office/drawing/2014/chart" uri="{C3380CC4-5D6E-409C-BE32-E72D297353CC}">
              <c16:uniqueId val="{00000001-60D8-4CF3-9F1F-6DF1C59311D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-4.7</c:v>
                </c:pt>
                <c:pt idx="2">
                  <c:v>-2.29</c:v>
                </c:pt>
                <c:pt idx="3">
                  <c:v>-0.96</c:v>
                </c:pt>
                <c:pt idx="4">
                  <c:v>-1.19</c:v>
                </c:pt>
              </c:numCache>
            </c:numRef>
          </c:val>
          <c:smooth val="0"/>
          <c:extLst>
            <c:ext xmlns:c16="http://schemas.microsoft.com/office/drawing/2014/chart" uri="{C3380CC4-5D6E-409C-BE32-E72D297353CC}">
              <c16:uniqueId val="{00000002-60D8-4CF3-9F1F-6DF1C59311D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c:v>
                </c:pt>
                <c:pt idx="2">
                  <c:v>#N/A</c:v>
                </c:pt>
                <c:pt idx="3">
                  <c:v>3.55</c:v>
                </c:pt>
                <c:pt idx="4">
                  <c:v>#N/A</c:v>
                </c:pt>
                <c:pt idx="5">
                  <c:v>0</c:v>
                </c:pt>
                <c:pt idx="6">
                  <c:v>#N/A</c:v>
                </c:pt>
                <c:pt idx="7">
                  <c:v>0</c:v>
                </c:pt>
                <c:pt idx="8">
                  <c:v>#N/A</c:v>
                </c:pt>
                <c:pt idx="9">
                  <c:v>0</c:v>
                </c:pt>
              </c:numCache>
            </c:numRef>
          </c:val>
          <c:extLst>
            <c:ext xmlns:c16="http://schemas.microsoft.com/office/drawing/2014/chart" uri="{C3380CC4-5D6E-409C-BE32-E72D297353CC}">
              <c16:uniqueId val="{00000000-AF33-44B4-B556-B54B3BBF86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33-44B4-B556-B54B3BBF86A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0.13</c:v>
                </c:pt>
                <c:pt idx="8">
                  <c:v>#N/A</c:v>
                </c:pt>
                <c:pt idx="9">
                  <c:v>0.13</c:v>
                </c:pt>
              </c:numCache>
            </c:numRef>
          </c:val>
          <c:extLst>
            <c:ext xmlns:c16="http://schemas.microsoft.com/office/drawing/2014/chart" uri="{C3380CC4-5D6E-409C-BE32-E72D297353CC}">
              <c16:uniqueId val="{00000002-AF33-44B4-B556-B54B3BBF86A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0.33</c:v>
                </c:pt>
                <c:pt idx="6">
                  <c:v>#N/A</c:v>
                </c:pt>
                <c:pt idx="7">
                  <c:v>0.5</c:v>
                </c:pt>
                <c:pt idx="8">
                  <c:v>#N/A</c:v>
                </c:pt>
                <c:pt idx="9">
                  <c:v>0.13</c:v>
                </c:pt>
              </c:numCache>
            </c:numRef>
          </c:val>
          <c:extLst>
            <c:ext xmlns:c16="http://schemas.microsoft.com/office/drawing/2014/chart" uri="{C3380CC4-5D6E-409C-BE32-E72D297353CC}">
              <c16:uniqueId val="{00000003-AF33-44B4-B556-B54B3BBF86A1}"/>
            </c:ext>
          </c:extLst>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0.17</c:v>
                </c:pt>
                <c:pt idx="6">
                  <c:v>#N/A</c:v>
                </c:pt>
                <c:pt idx="7">
                  <c:v>0.26</c:v>
                </c:pt>
                <c:pt idx="8">
                  <c:v>#N/A</c:v>
                </c:pt>
                <c:pt idx="9">
                  <c:v>0.22</c:v>
                </c:pt>
              </c:numCache>
            </c:numRef>
          </c:val>
          <c:extLst>
            <c:ext xmlns:c16="http://schemas.microsoft.com/office/drawing/2014/chart" uri="{C3380CC4-5D6E-409C-BE32-E72D297353CC}">
              <c16:uniqueId val="{00000004-AF33-44B4-B556-B54B3BBF86A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0.27</c:v>
                </c:pt>
                <c:pt idx="1">
                  <c:v>#N/A</c:v>
                </c:pt>
                <c:pt idx="2">
                  <c:v>#N/A</c:v>
                </c:pt>
                <c:pt idx="3">
                  <c:v>1</c:v>
                </c:pt>
                <c:pt idx="4">
                  <c:v>#N/A</c:v>
                </c:pt>
                <c:pt idx="5">
                  <c:v>1.04</c:v>
                </c:pt>
                <c:pt idx="6">
                  <c:v>#N/A</c:v>
                </c:pt>
                <c:pt idx="7">
                  <c:v>0.32</c:v>
                </c:pt>
                <c:pt idx="8">
                  <c:v>#N/A</c:v>
                </c:pt>
                <c:pt idx="9">
                  <c:v>0.3</c:v>
                </c:pt>
              </c:numCache>
            </c:numRef>
          </c:val>
          <c:extLst>
            <c:ext xmlns:c16="http://schemas.microsoft.com/office/drawing/2014/chart" uri="{C3380CC4-5D6E-409C-BE32-E72D297353CC}">
              <c16:uniqueId val="{00000005-AF33-44B4-B556-B54B3BBF86A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1.92</c:v>
                </c:pt>
                <c:pt idx="1">
                  <c:v>#N/A</c:v>
                </c:pt>
                <c:pt idx="2">
                  <c:v>0.89</c:v>
                </c:pt>
                <c:pt idx="3">
                  <c:v>#N/A</c:v>
                </c:pt>
                <c:pt idx="4">
                  <c:v>#N/A</c:v>
                </c:pt>
                <c:pt idx="5">
                  <c:v>0.92</c:v>
                </c:pt>
                <c:pt idx="6">
                  <c:v>#N/A</c:v>
                </c:pt>
                <c:pt idx="7">
                  <c:v>0.77</c:v>
                </c:pt>
                <c:pt idx="8">
                  <c:v>#N/A</c:v>
                </c:pt>
                <c:pt idx="9">
                  <c:v>0.36</c:v>
                </c:pt>
              </c:numCache>
            </c:numRef>
          </c:val>
          <c:extLst>
            <c:ext xmlns:c16="http://schemas.microsoft.com/office/drawing/2014/chart" uri="{C3380CC4-5D6E-409C-BE32-E72D297353CC}">
              <c16:uniqueId val="{00000006-AF33-44B4-B556-B54B3BBF86A1}"/>
            </c:ext>
          </c:extLst>
        </c:ser>
        <c:ser>
          <c:idx val="7"/>
          <c:order val="7"/>
          <c:tx>
            <c:strRef>
              <c:f>データシート!$A$34</c:f>
              <c:strCache>
                <c:ptCount val="1"/>
                <c:pt idx="0">
                  <c:v>介護サービス事業会計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0.71</c:v>
                </c:pt>
                <c:pt idx="6">
                  <c:v>#N/A</c:v>
                </c:pt>
                <c:pt idx="7">
                  <c:v>0.68</c:v>
                </c:pt>
                <c:pt idx="8">
                  <c:v>#N/A</c:v>
                </c:pt>
                <c:pt idx="9">
                  <c:v>0.71</c:v>
                </c:pt>
              </c:numCache>
            </c:numRef>
          </c:val>
          <c:extLst>
            <c:ext xmlns:c16="http://schemas.microsoft.com/office/drawing/2014/chart" uri="{C3380CC4-5D6E-409C-BE32-E72D297353CC}">
              <c16:uniqueId val="{00000007-AF33-44B4-B556-B54B3BBF86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3.19</c:v>
                </c:pt>
                <c:pt idx="2">
                  <c:v>#N/A</c:v>
                </c:pt>
                <c:pt idx="3">
                  <c:v>2.73</c:v>
                </c:pt>
                <c:pt idx="4">
                  <c:v>#N/A</c:v>
                </c:pt>
                <c:pt idx="5">
                  <c:v>1.75</c:v>
                </c:pt>
                <c:pt idx="6">
                  <c:v>#N/A</c:v>
                </c:pt>
                <c:pt idx="7">
                  <c:v>2.12</c:v>
                </c:pt>
                <c:pt idx="8">
                  <c:v>#N/A</c:v>
                </c:pt>
                <c:pt idx="9">
                  <c:v>0.79</c:v>
                </c:pt>
              </c:numCache>
            </c:numRef>
          </c:val>
          <c:extLst>
            <c:ext xmlns:c16="http://schemas.microsoft.com/office/drawing/2014/chart" uri="{C3380CC4-5D6E-409C-BE32-E72D297353CC}">
              <c16:uniqueId val="{00000008-AF33-44B4-B556-B54B3BBF86A1}"/>
            </c:ext>
          </c:extLst>
        </c:ser>
        <c:ser>
          <c:idx val="9"/>
          <c:order val="9"/>
          <c:tx>
            <c:strRef>
              <c:f>データシート!$A$36</c:f>
              <c:strCache>
                <c:ptCount val="1"/>
                <c:pt idx="0">
                  <c:v>土地取得造成事業会計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6.68</c:v>
                </c:pt>
                <c:pt idx="6">
                  <c:v>#N/A</c:v>
                </c:pt>
                <c:pt idx="7">
                  <c:v>6.28</c:v>
                </c:pt>
                <c:pt idx="8">
                  <c:v>#N/A</c:v>
                </c:pt>
                <c:pt idx="9">
                  <c:v>8.9700000000000006</c:v>
                </c:pt>
              </c:numCache>
            </c:numRef>
          </c:val>
          <c:extLst>
            <c:ext xmlns:c16="http://schemas.microsoft.com/office/drawing/2014/chart" uri="{C3380CC4-5D6E-409C-BE32-E72D297353CC}">
              <c16:uniqueId val="{00000009-AF33-44B4-B556-B54B3BBF86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3379</c:v>
                </c:pt>
                <c:pt idx="5">
                  <c:v>3188</c:v>
                </c:pt>
                <c:pt idx="8">
                  <c:v>3151</c:v>
                </c:pt>
                <c:pt idx="11">
                  <c:v>3059</c:v>
                </c:pt>
                <c:pt idx="14">
                  <c:v>2775</c:v>
                </c:pt>
              </c:numCache>
            </c:numRef>
          </c:val>
          <c:extLst>
            <c:ext xmlns:c16="http://schemas.microsoft.com/office/drawing/2014/chart" uri="{C3380CC4-5D6E-409C-BE32-E72D297353CC}">
              <c16:uniqueId val="{00000000-3E7D-475D-B271-8DAABD46B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7D-475D-B271-8DAABD46B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33</c:v>
                </c:pt>
                <c:pt idx="6">
                  <c:v>12</c:v>
                </c:pt>
                <c:pt idx="9">
                  <c:v>12</c:v>
                </c:pt>
                <c:pt idx="12">
                  <c:v>12</c:v>
                </c:pt>
              </c:numCache>
            </c:numRef>
          </c:val>
          <c:extLst>
            <c:ext xmlns:c16="http://schemas.microsoft.com/office/drawing/2014/chart" uri="{C3380CC4-5D6E-409C-BE32-E72D297353CC}">
              <c16:uniqueId val="{00000002-3E7D-475D-B271-8DAABD46B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282</c:v>
                </c:pt>
                <c:pt idx="3">
                  <c:v>305</c:v>
                </c:pt>
                <c:pt idx="6">
                  <c:v>262</c:v>
                </c:pt>
                <c:pt idx="9">
                  <c:v>223</c:v>
                </c:pt>
                <c:pt idx="12">
                  <c:v>266</c:v>
                </c:pt>
              </c:numCache>
            </c:numRef>
          </c:val>
          <c:extLst>
            <c:ext xmlns:c16="http://schemas.microsoft.com/office/drawing/2014/chart" uri="{C3380CC4-5D6E-409C-BE32-E72D297353CC}">
              <c16:uniqueId val="{00000003-3E7D-475D-B271-8DAABD46B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624</c:v>
                </c:pt>
                <c:pt idx="3">
                  <c:v>643</c:v>
                </c:pt>
                <c:pt idx="6">
                  <c:v>613</c:v>
                </c:pt>
                <c:pt idx="9">
                  <c:v>611</c:v>
                </c:pt>
                <c:pt idx="12">
                  <c:v>569</c:v>
                </c:pt>
              </c:numCache>
            </c:numRef>
          </c:val>
          <c:extLst>
            <c:ext xmlns:c16="http://schemas.microsoft.com/office/drawing/2014/chart" uri="{C3380CC4-5D6E-409C-BE32-E72D297353CC}">
              <c16:uniqueId val="{00000004-3E7D-475D-B271-8DAABD46B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7D-475D-B271-8DAABD46B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7D-475D-B271-8DAABD46B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3999</c:v>
                </c:pt>
                <c:pt idx="3">
                  <c:v>3868</c:v>
                </c:pt>
                <c:pt idx="6">
                  <c:v>3734</c:v>
                </c:pt>
                <c:pt idx="9">
                  <c:v>3673</c:v>
                </c:pt>
                <c:pt idx="12">
                  <c:v>3477</c:v>
                </c:pt>
              </c:numCache>
            </c:numRef>
          </c:val>
          <c:extLst>
            <c:ext xmlns:c16="http://schemas.microsoft.com/office/drawing/2014/chart" uri="{C3380CC4-5D6E-409C-BE32-E72D297353CC}">
              <c16:uniqueId val="{00000007-3E7D-475D-B271-8DAABD46BD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1559</c:v>
                </c:pt>
                <c:pt idx="2">
                  <c:v>#N/A</c:v>
                </c:pt>
                <c:pt idx="3">
                  <c:v>#N/A</c:v>
                </c:pt>
                <c:pt idx="4">
                  <c:v>1661</c:v>
                </c:pt>
                <c:pt idx="5">
                  <c:v>#N/A</c:v>
                </c:pt>
                <c:pt idx="6">
                  <c:v>#N/A</c:v>
                </c:pt>
                <c:pt idx="7">
                  <c:v>1470</c:v>
                </c:pt>
                <c:pt idx="8">
                  <c:v>#N/A</c:v>
                </c:pt>
                <c:pt idx="9">
                  <c:v>#N/A</c:v>
                </c:pt>
                <c:pt idx="10">
                  <c:v>1460</c:v>
                </c:pt>
                <c:pt idx="11">
                  <c:v>#N/A</c:v>
                </c:pt>
                <c:pt idx="12">
                  <c:v>#N/A</c:v>
                </c:pt>
                <c:pt idx="13">
                  <c:v>1549</c:v>
                </c:pt>
                <c:pt idx="14">
                  <c:v>#N/A</c:v>
                </c:pt>
              </c:numCache>
            </c:numRef>
          </c:val>
          <c:smooth val="0"/>
          <c:extLst>
            <c:ext xmlns:c16="http://schemas.microsoft.com/office/drawing/2014/chart" uri="{C3380CC4-5D6E-409C-BE32-E72D297353CC}">
              <c16:uniqueId val="{00000008-3E7D-475D-B271-8DAABD46BD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28906</c:v>
                </c:pt>
                <c:pt idx="5">
                  <c:v>27993</c:v>
                </c:pt>
                <c:pt idx="8">
                  <c:v>26789</c:v>
                </c:pt>
                <c:pt idx="11">
                  <c:v>25678</c:v>
                </c:pt>
                <c:pt idx="14">
                  <c:v>25479</c:v>
                </c:pt>
              </c:numCache>
            </c:numRef>
          </c:val>
          <c:extLst>
            <c:ext xmlns:c16="http://schemas.microsoft.com/office/drawing/2014/chart" uri="{C3380CC4-5D6E-409C-BE32-E72D297353CC}">
              <c16:uniqueId val="{00000000-1E3C-4059-8A22-6B1C2D542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6728</c:v>
                </c:pt>
                <c:pt idx="5">
                  <c:v>6199</c:v>
                </c:pt>
                <c:pt idx="8">
                  <c:v>5854</c:v>
                </c:pt>
                <c:pt idx="11">
                  <c:v>5626</c:v>
                </c:pt>
                <c:pt idx="14">
                  <c:v>5258</c:v>
                </c:pt>
              </c:numCache>
            </c:numRef>
          </c:val>
          <c:extLst>
            <c:ext xmlns:c16="http://schemas.microsoft.com/office/drawing/2014/chart" uri="{C3380CC4-5D6E-409C-BE32-E72D297353CC}">
              <c16:uniqueId val="{00000001-1E3C-4059-8A22-6B1C2D542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5244</c:v>
                </c:pt>
                <c:pt idx="5">
                  <c:v>4965</c:v>
                </c:pt>
                <c:pt idx="8">
                  <c:v>5228</c:v>
                </c:pt>
                <c:pt idx="11">
                  <c:v>6046</c:v>
                </c:pt>
                <c:pt idx="14">
                  <c:v>7765</c:v>
                </c:pt>
              </c:numCache>
            </c:numRef>
          </c:val>
          <c:extLst>
            <c:ext xmlns:c16="http://schemas.microsoft.com/office/drawing/2014/chart" uri="{C3380CC4-5D6E-409C-BE32-E72D297353CC}">
              <c16:uniqueId val="{00000002-1E3C-4059-8A22-6B1C2D542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3C-4059-8A22-6B1C2D542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3C-4059-8A22-6B1C2D542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c:v>
                </c:pt>
                <c:pt idx="3">
                  <c:v>0</c:v>
                </c:pt>
                <c:pt idx="6">
                  <c:v>0</c:v>
                </c:pt>
                <c:pt idx="9">
                  <c:v>0</c:v>
                </c:pt>
                <c:pt idx="12">
                  <c:v>0</c:v>
                </c:pt>
              </c:numCache>
            </c:numRef>
          </c:val>
          <c:extLst>
            <c:ext xmlns:c16="http://schemas.microsoft.com/office/drawing/2014/chart" uri="{C3380CC4-5D6E-409C-BE32-E72D297353CC}">
              <c16:uniqueId val="{00000005-1E3C-4059-8A22-6B1C2D542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2854</c:v>
                </c:pt>
                <c:pt idx="3">
                  <c:v>2819</c:v>
                </c:pt>
                <c:pt idx="6">
                  <c:v>2822</c:v>
                </c:pt>
                <c:pt idx="9">
                  <c:v>2838</c:v>
                </c:pt>
                <c:pt idx="12">
                  <c:v>2817</c:v>
                </c:pt>
              </c:numCache>
            </c:numRef>
          </c:val>
          <c:extLst>
            <c:ext xmlns:c16="http://schemas.microsoft.com/office/drawing/2014/chart" uri="{C3380CC4-5D6E-409C-BE32-E72D297353CC}">
              <c16:uniqueId val="{00000006-1E3C-4059-8A22-6B1C2D542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2989</c:v>
                </c:pt>
                <c:pt idx="3">
                  <c:v>3435</c:v>
                </c:pt>
                <c:pt idx="6">
                  <c:v>3216</c:v>
                </c:pt>
                <c:pt idx="9">
                  <c:v>2787</c:v>
                </c:pt>
                <c:pt idx="12">
                  <c:v>2466</c:v>
                </c:pt>
              </c:numCache>
            </c:numRef>
          </c:val>
          <c:extLst>
            <c:ext xmlns:c16="http://schemas.microsoft.com/office/drawing/2014/chart" uri="{C3380CC4-5D6E-409C-BE32-E72D297353CC}">
              <c16:uniqueId val="{00000007-1E3C-4059-8A22-6B1C2D542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11992</c:v>
                </c:pt>
                <c:pt idx="3">
                  <c:v>11685</c:v>
                </c:pt>
                <c:pt idx="6">
                  <c:v>11247</c:v>
                </c:pt>
                <c:pt idx="9">
                  <c:v>10863</c:v>
                </c:pt>
                <c:pt idx="12">
                  <c:v>10265</c:v>
                </c:pt>
              </c:numCache>
            </c:numRef>
          </c:val>
          <c:extLst>
            <c:ext xmlns:c16="http://schemas.microsoft.com/office/drawing/2014/chart" uri="{C3380CC4-5D6E-409C-BE32-E72D297353CC}">
              <c16:uniqueId val="{00000008-1E3C-4059-8A22-6B1C2D542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86</c:v>
                </c:pt>
                <c:pt idx="3">
                  <c:v>74</c:v>
                </c:pt>
                <c:pt idx="6">
                  <c:v>63</c:v>
                </c:pt>
                <c:pt idx="9">
                  <c:v>51</c:v>
                </c:pt>
                <c:pt idx="12">
                  <c:v>39</c:v>
                </c:pt>
              </c:numCache>
            </c:numRef>
          </c:val>
          <c:extLst>
            <c:ext xmlns:c16="http://schemas.microsoft.com/office/drawing/2014/chart" uri="{C3380CC4-5D6E-409C-BE32-E72D297353CC}">
              <c16:uniqueId val="{00000009-1E3C-4059-8A22-6B1C2D542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36121</c:v>
                </c:pt>
                <c:pt idx="3">
                  <c:v>34290</c:v>
                </c:pt>
                <c:pt idx="6">
                  <c:v>32613</c:v>
                </c:pt>
                <c:pt idx="9">
                  <c:v>30629</c:v>
                </c:pt>
                <c:pt idx="12">
                  <c:v>29574</c:v>
                </c:pt>
              </c:numCache>
            </c:numRef>
          </c:val>
          <c:extLst>
            <c:ext xmlns:c16="http://schemas.microsoft.com/office/drawing/2014/chart" uri="{C3380CC4-5D6E-409C-BE32-E72D297353CC}">
              <c16:uniqueId val="{0000000A-1E3C-4059-8A22-6B1C2D542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13188</c:v>
                </c:pt>
                <c:pt idx="2">
                  <c:v>#N/A</c:v>
                </c:pt>
                <c:pt idx="3">
                  <c:v>#N/A</c:v>
                </c:pt>
                <c:pt idx="4">
                  <c:v>13148</c:v>
                </c:pt>
                <c:pt idx="5">
                  <c:v>#N/A</c:v>
                </c:pt>
                <c:pt idx="6">
                  <c:v>#N/A</c:v>
                </c:pt>
                <c:pt idx="7">
                  <c:v>12090</c:v>
                </c:pt>
                <c:pt idx="8">
                  <c:v>#N/A</c:v>
                </c:pt>
                <c:pt idx="9">
                  <c:v>#N/A</c:v>
                </c:pt>
                <c:pt idx="10">
                  <c:v>9818</c:v>
                </c:pt>
                <c:pt idx="11">
                  <c:v>#N/A</c:v>
                </c:pt>
                <c:pt idx="12">
                  <c:v>#N/A</c:v>
                </c:pt>
                <c:pt idx="13">
                  <c:v>6659</c:v>
                </c:pt>
                <c:pt idx="14">
                  <c:v>#N/A</c:v>
                </c:pt>
              </c:numCache>
            </c:numRef>
          </c:val>
          <c:smooth val="0"/>
          <c:extLst>
            <c:ext xmlns:c16="http://schemas.microsoft.com/office/drawing/2014/chart" uri="{C3380CC4-5D6E-409C-BE32-E72D297353CC}">
              <c16:uniqueId val="{0000000B-1E3C-4059-8A22-6B1C2D542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2756</c:v>
                </c:pt>
                <c:pt idx="1">
                  <c:v>2557</c:v>
                </c:pt>
                <c:pt idx="2">
                  <c:v>2573</c:v>
                </c:pt>
              </c:numCache>
            </c:numRef>
          </c:val>
          <c:extLst>
            <c:ext xmlns:c16="http://schemas.microsoft.com/office/drawing/2014/chart" uri="{C3380CC4-5D6E-409C-BE32-E72D297353CC}">
              <c16:uniqueId val="{00000000-5863-4C7F-88E6-64251B1B02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91</c:v>
                </c:pt>
                <c:pt idx="2">
                  <c:v>91</c:v>
                </c:pt>
              </c:numCache>
            </c:numRef>
          </c:val>
          <c:extLst>
            <c:ext xmlns:c16="http://schemas.microsoft.com/office/drawing/2014/chart" uri="{C3380CC4-5D6E-409C-BE32-E72D297353CC}">
              <c16:uniqueId val="{00000001-5863-4C7F-88E6-64251B1B02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2461</c:v>
                </c:pt>
                <c:pt idx="1">
                  <c:v>3248</c:v>
                </c:pt>
                <c:pt idx="2">
                  <c:v>4724</c:v>
                </c:pt>
              </c:numCache>
            </c:numRef>
          </c:val>
          <c:extLst>
            <c:ext xmlns:c16="http://schemas.microsoft.com/office/drawing/2014/chart" uri="{C3380CC4-5D6E-409C-BE32-E72D297353CC}">
              <c16:uniqueId val="{00000002-5863-4C7F-88E6-64251B1B02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元利償還金については、新規発行地方債の抑制、計画的な繰上償還の実施により減少傾向にある。</a:t>
          </a:r>
        </a:p>
        <a:p>
          <a:r>
            <a:rPr kumimoji="1" lang="ja-JP" altLang="en-US" sz="1400">
              <a:latin typeface="ＭＳ ゴシック" pitchFamily="49" charset="-128"/>
              <a:ea typeface="ＭＳ ゴシック" pitchFamily="49" charset="-128"/>
            </a:rPr>
            <a:t>　また、下水道企業会計の元利償還金に充てたと認められる補助金の減などにより、公営企業債の元利償還金に対する繰入金も減少した。</a:t>
          </a:r>
        </a:p>
        <a:p>
          <a:r>
            <a:rPr kumimoji="1" lang="ja-JP" altLang="en-US" sz="1400">
              <a:latin typeface="ＭＳ ゴシック" pitchFamily="49" charset="-128"/>
              <a:ea typeface="ＭＳ ゴシック" pitchFamily="49" charset="-128"/>
            </a:rPr>
            <a:t>　今後も引き続き、地方債の発行抑制、積極的な繰上償還の実施を行うことにより、公債費負担の軽減に努める。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当市においては該当なし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一般会計等に係る地方債の現在高については、新規発行地方債の抑制などにより減少した。</a:t>
          </a:r>
        </a:p>
        <a:p>
          <a:r>
            <a:rPr kumimoji="1" lang="ja-JP" altLang="en-US" sz="1400">
              <a:latin typeface="ＭＳ ゴシック" pitchFamily="49" charset="-128"/>
              <a:ea typeface="ＭＳ ゴシック" pitchFamily="49" charset="-128"/>
            </a:rPr>
            <a:t>　また、淡路広域水道企業団にかかる地方債残高負担額の減により、組合等負担見込額についても減少した。</a:t>
          </a:r>
        </a:p>
        <a:p>
          <a:r>
            <a:rPr kumimoji="1" lang="ja-JP" altLang="en-US" sz="1400">
              <a:latin typeface="ＭＳ ゴシック" pitchFamily="49" charset="-128"/>
              <a:ea typeface="ＭＳ ゴシック" pitchFamily="49" charset="-128"/>
            </a:rPr>
            <a:t>　充当可能基金については、財政調整基金を１億３５百万円取り崩したものの、ふるさと洲本もっともっと応援基金を約５４億円積み立てたことにより増加した。</a:t>
          </a:r>
        </a:p>
        <a:p>
          <a:r>
            <a:rPr kumimoji="1" lang="ja-JP" altLang="en-US" sz="1400">
              <a:latin typeface="ＭＳ ゴシック" pitchFamily="49" charset="-128"/>
              <a:ea typeface="ＭＳ ゴシック" pitchFamily="49" charset="-128"/>
            </a:rPr>
            <a:t>　地方債の償還財源に充てることのできる市営住宅使用料・ＣＡＴＶ使用料などの特定歳入については、減少傾向にある。</a:t>
          </a:r>
        </a:p>
        <a:p>
          <a:r>
            <a:rPr kumimoji="1" lang="ja-JP" altLang="en-US" sz="1400">
              <a:latin typeface="ＭＳ ゴシック" pitchFamily="49" charset="-128"/>
              <a:ea typeface="ＭＳ ゴシック" pitchFamily="49" charset="-128"/>
            </a:rPr>
            <a:t>　今後も新規発行地方債の抑制、事業実施の適正化などを図り、行財政の健全化に努める。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兵庫県洲本市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億３５百万円、ふるさと洲本もっともっと応援基金を３７億４４百万円取り崩したが、ふるさと洲本もっともっと応援基金に約５４億円積み立てたため、基金全体としては約１４億９０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などの増加により、基金全体としては増加傾向にあるものの、財政調整基金は減少傾向にあるため、今後さらなる事業実施の適正化などを図ることで基金の取り崩し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ふるさと洲本もっともっと応援基金：活気のある洲本づくりを推進していく事業や豊かな自然と風土を守り継承していく事業、洲本の未来を担う子どもたちの夢を実現していく事業に充当。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地域振興基金：定住促進、企業誘致などの地域の振興を図る事業に充当。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つながり基金：公会堂改修、伝統行事実施などの地域のつながりづくりを図る事業に充当。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ふるさと洲本もっともっと応援基金：当市の魅力を発信する事業などに３７億４４百万円取り崩したが、都市部でのＰＲ等により増加傾向のふるさと納税について約５４億円の積み立てを行ったため。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つながり基金：公会堂改修などに約１３百万円の取り崩しを行ったため。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地域振興基金：定住促進事業費や企業立地対策事業費などに約５０百万円の取り崩しを行ったため。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ふるさと洲本もっともっと応援基金：地域資源を活用したふるさと産品の開発拠点を設置する事業者への支援や都市部でのＰＲ等を強化し、残高を増やしていく予定である。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つながり基金：公会堂改修、伝統行事実施などに充当していくため、残高は減少していく予定である。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地域振興基金：定住促進事業費などに充当していくため、残高は減少していく予定である。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約１億５１百万円積み立てたが、国保診療所の赤字補填に要する繰出金などに充当するため、１億３５百万円の取り崩しを行ったため。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今後さらなる事業実施の適正化などを図ることで基金の取り崩し額を減らし、基金残高の維持に努める予定である。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今年度は利子分以外の積み立てを行っていないため、特筆すべき増減なし。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満期一括償還方式による借入予定はないが、今後の計画的な地方債償還などを見据え、さらなる基金の積み立てを検討する予定である。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良い指数を維持しているものの、人口減少に伴う市税の減、合併算定替の終了に伴う地方交付税の減などが見込まれることから、第２次洲本市行政改革実施方策に基づき、一般事業費等の削減、事務改善の全庁的な推進を行うとともに、積極的な企業誘致や定住促進の実施、税収等の収納率の向上、新たな自主財源の確保等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会計年度任用職員制度導入により人件費が増えたものの、元利償還金の減や下水道事業会計への補助金の減により経常一般財源が減少し、前年度と比べ０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９ポイント改善した。</a:t>
          </a:r>
        </a:p>
        <a:p>
          <a:r>
            <a:rPr kumimoji="1" lang="ja-JP" altLang="en-US" sz="1300">
              <a:latin typeface="ＭＳ Ｐゴシック" panose="020B0600070205080204" pitchFamily="50" charset="-128"/>
              <a:ea typeface="ＭＳ Ｐゴシック" panose="020B0600070205080204" pitchFamily="50" charset="-128"/>
            </a:rPr>
            <a:t>　今後は、第２次洲本市行政改革実施方策に基づく義務的経費の削減、地方債の発行抑制により、公債費の軽減に努めるとともに、税収等の収納率の向上や新たな自主財源の確保に取り組み、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80554</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675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158931</xdr:rowOff>
    </xdr:from>
    <xdr:to>
      <xdr:col>19</xdr:col>
      <xdr:colOff>133350</xdr:colOff>
      <xdr:row>60</xdr:row>
      <xdr:rowOff>111578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7448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158931</xdr:rowOff>
    </xdr:from>
    <xdr:to>
      <xdr:col>15</xdr:col>
      <xdr:colOff>82550</xdr:colOff>
      <xdr:row>60</xdr:row>
      <xdr:rowOff>125367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744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125367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20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8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1105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74567</xdr:rowOff>
    </xdr:from>
    <xdr:to>
      <xdr:col>11</xdr:col>
      <xdr:colOff>82550</xdr:colOff>
      <xdr:row>61</xdr:row>
      <xdr:rowOff>4717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160944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会計年度任用職員制度導入による人件費の増に加え、好調なふるさと納税に係る返礼品費の増による物件費の増などにより、前年度と比べ約５１，８００円増加した。</a:t>
          </a:r>
        </a:p>
        <a:p>
          <a:r>
            <a:rPr kumimoji="1" lang="ja-JP" altLang="en-US" sz="1300">
              <a:latin typeface="ＭＳ Ｐゴシック" panose="020B0600070205080204" pitchFamily="50" charset="-128"/>
              <a:ea typeface="ＭＳ Ｐゴシック" panose="020B0600070205080204" pitchFamily="50" charset="-128"/>
            </a:rPr>
            <a:t>　ふるさと納税に係る物件費が多くを占めており、自主財源確保に貢献しているものの、類似団体平均を上回っていることから、今後も効率的・効果的な人員配置に努めるとともに、施設維持管理経費の見直しや施設数の削減などによる歳出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75927</xdr:rowOff>
    </xdr:from>
    <xdr:to>
      <xdr:col>23</xdr:col>
      <xdr:colOff>133350</xdr:colOff>
      <xdr:row>84</xdr:row>
      <xdr:rowOff>29528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06277"/>
          <a:ext cx="838200" cy="1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40639</xdr:rowOff>
    </xdr:from>
    <xdr:to>
      <xdr:col>19</xdr:col>
      <xdr:colOff>133350</xdr:colOff>
      <xdr:row>83</xdr:row>
      <xdr:rowOff>75927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0989"/>
          <a:ext cx="889000" cy="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28488</xdr:rowOff>
    </xdr:from>
    <xdr:to>
      <xdr:col>15</xdr:col>
      <xdr:colOff>82550</xdr:colOff>
      <xdr:row>83</xdr:row>
      <xdr:rowOff>40639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58838"/>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170954</xdr:rowOff>
    </xdr:from>
    <xdr:to>
      <xdr:col>11</xdr:col>
      <xdr:colOff>31750</xdr:colOff>
      <xdr:row>83</xdr:row>
      <xdr:rowOff>28488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9854"/>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150178</xdr:rowOff>
    </xdr:from>
    <xdr:to>
      <xdr:col>23</xdr:col>
      <xdr:colOff>184150</xdr:colOff>
      <xdr:row>84</xdr:row>
      <xdr:rowOff>80328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122255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25127</xdr:rowOff>
    </xdr:from>
    <xdr:to>
      <xdr:col>19</xdr:col>
      <xdr:colOff>184150</xdr:colOff>
      <xdr:row>83</xdr:row>
      <xdr:rowOff>126727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136904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161289</xdr:rowOff>
    </xdr:from>
    <xdr:to>
      <xdr:col>15</xdr:col>
      <xdr:colOff>133350</xdr:colOff>
      <xdr:row>83</xdr:row>
      <xdr:rowOff>91439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101616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149138</xdr:rowOff>
    </xdr:from>
    <xdr:to>
      <xdr:col>11</xdr:col>
      <xdr:colOff>82550</xdr:colOff>
      <xdr:row>83</xdr:row>
      <xdr:rowOff>79288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89465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120154</xdr:rowOff>
    </xdr:from>
    <xdr:to>
      <xdr:col>7</xdr:col>
      <xdr:colOff>31750</xdr:colOff>
      <xdr:row>83</xdr:row>
      <xdr:rowOff>50304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60481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４級以上の職員に関する給料カットを行うなど、給与水準の適正化に取り組んだものの、給料カット比率の変更（１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３％）や職員構成の変動により、ラスパイレス指数は０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３％悪化した。</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今後も引き続き、給与水準の適正化などに努める。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463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88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124582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888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４月１日現在３９２人であった職員数は、前年度と比べ増加したものの、事務の統廃合・縮小や新規採用の抑制などにより、令和３年４月１日現在で３６８人まで削減さ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しかしながら、本市を取り巻く財政事情は厳しさを増しているため、今後も引き続き、組織体制の見直し、新規採用の抑制などにより、適正な定員管理に取り組んでいく。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118231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61744"/>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66524</xdr:rowOff>
    </xdr:from>
    <xdr:to>
      <xdr:col>77</xdr:col>
      <xdr:colOff>44450</xdr:colOff>
      <xdr:row>61</xdr:row>
      <xdr:rowOff>103294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2497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66524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9165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61928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49165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67431</xdr:rowOff>
    </xdr:from>
    <xdr:to>
      <xdr:col>81</xdr:col>
      <xdr:colOff>95250</xdr:colOff>
      <xdr:row>61</xdr:row>
      <xdr:rowOff>169031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83958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15724</xdr:rowOff>
    </xdr:from>
    <xdr:to>
      <xdr:col>73</xdr:col>
      <xdr:colOff>44450</xdr:colOff>
      <xdr:row>61</xdr:row>
      <xdr:rowOff>117324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127501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11128</xdr:rowOff>
    </xdr:from>
    <xdr:to>
      <xdr:col>64</xdr:col>
      <xdr:colOff>152400</xdr:colOff>
      <xdr:row>61</xdr:row>
      <xdr:rowOff>112728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122905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新規地方債の発行抑制などにより元利償還金が減、一部事務組合等の起こした地方債への負担金も減少しているため前年度に比べ０．５ポイント改善した。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しかしながら、類似団体平均と比べ大きく上回ることから、今後も新規発行地方債の抑制、積極的な繰上償還の実施を行うことにより、公債費負担の軽減に努める。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124566</xdr:rowOff>
    </xdr:from>
    <xdr:to>
      <xdr:col>81</xdr:col>
      <xdr:colOff>44450</xdr:colOff>
      <xdr:row>37</xdr:row>
      <xdr:rowOff>134620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6821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140653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782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136631</xdr:rowOff>
    </xdr:from>
    <xdr:to>
      <xdr:col>72</xdr:col>
      <xdr:colOff>203200</xdr:colOff>
      <xdr:row>37</xdr:row>
      <xdr:rowOff>140653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114512</xdr:rowOff>
    </xdr:from>
    <xdr:to>
      <xdr:col>68</xdr:col>
      <xdr:colOff>152400</xdr:colOff>
      <xdr:row>37</xdr:row>
      <xdr:rowOff>136631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5816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73766</xdr:rowOff>
    </xdr:from>
    <xdr:to>
      <xdr:col>81</xdr:col>
      <xdr:colOff>95250</xdr:colOff>
      <xdr:row>38</xdr:row>
      <xdr:rowOff>3916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45843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170197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89853</xdr:rowOff>
    </xdr:from>
    <xdr:to>
      <xdr:col>73</xdr:col>
      <xdr:colOff>44450</xdr:colOff>
      <xdr:row>38</xdr:row>
      <xdr:rowOff>20003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85831</xdr:rowOff>
    </xdr:from>
    <xdr:to>
      <xdr:col>68</xdr:col>
      <xdr:colOff>203200</xdr:colOff>
      <xdr:row>38</xdr:row>
      <xdr:rowOff>15980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63712</xdr:rowOff>
    </xdr:from>
    <xdr:to>
      <xdr:col>64</xdr:col>
      <xdr:colOff>152400</xdr:colOff>
      <xdr:row>37</xdr:row>
      <xdr:rowOff>165312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150089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計画的な繰上償還の実施による地方債残高の減に加え、淡路広域水道企業団の負担等見込額の減、基金積立額の増などにより、前年度に比べ３３．１ポイント改善した。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今後も地方債の新規発行抑制や繰上償還、事業実施の適正化などを図り、行財政の健全化に努める。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51477</xdr:rowOff>
    </xdr:from>
    <xdr:to>
      <xdr:col>81</xdr:col>
      <xdr:colOff>44450</xdr:colOff>
      <xdr:row>16</xdr:row>
      <xdr:rowOff>13145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23227"/>
          <a:ext cx="838200" cy="13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13145</xdr:rowOff>
    </xdr:from>
    <xdr:to>
      <xdr:col>77</xdr:col>
      <xdr:colOff>44450</xdr:colOff>
      <xdr:row>16</xdr:row>
      <xdr:rowOff>97197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56345"/>
          <a:ext cx="889000" cy="8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97197</xdr:rowOff>
    </xdr:from>
    <xdr:to>
      <xdr:col>72</xdr:col>
      <xdr:colOff>203200</xdr:colOff>
      <xdr:row>16</xdr:row>
      <xdr:rowOff>143849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40397"/>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136208</xdr:rowOff>
    </xdr:from>
    <xdr:to>
      <xdr:col>68</xdr:col>
      <xdr:colOff>152400</xdr:colOff>
      <xdr:row>16</xdr:row>
      <xdr:rowOff>143849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7940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677</xdr:rowOff>
    </xdr:from>
    <xdr:to>
      <xdr:col>81</xdr:col>
      <xdr:colOff>95250</xdr:colOff>
      <xdr:row>15</xdr:row>
      <xdr:rowOff>102277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144204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4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133795</xdr:rowOff>
    </xdr:from>
    <xdr:to>
      <xdr:col>77</xdr:col>
      <xdr:colOff>95250</xdr:colOff>
      <xdr:row>16</xdr:row>
      <xdr:rowOff>63945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48722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9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46397</xdr:rowOff>
    </xdr:from>
    <xdr:to>
      <xdr:col>73</xdr:col>
      <xdr:colOff>44450</xdr:colOff>
      <xdr:row>16</xdr:row>
      <xdr:rowOff>147997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132774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7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93049</xdr:rowOff>
    </xdr:from>
    <xdr:to>
      <xdr:col>68</xdr:col>
      <xdr:colOff>203200</xdr:colOff>
      <xdr:row>17</xdr:row>
      <xdr:rowOff>23199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7976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85408</xdr:rowOff>
    </xdr:from>
    <xdr:to>
      <xdr:col>64</xdr:col>
      <xdr:colOff>152400</xdr:colOff>
      <xdr:row>17</xdr:row>
      <xdr:rowOff>15558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335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人件費に係る経常収支比率は、会計年度任用職員制度の導入による報酬の増等により前年度と比べ１．６ポイント悪化した。</a:t>
          </a:r>
        </a:p>
        <a:p>
          <a:r>
            <a:rPr kumimoji="1" lang="ja-JP" altLang="en-US" sz="1300">
              <a:latin typeface="ＭＳ Ｐゴシック" panose="020B0600070205080204" pitchFamily="50" charset="-128"/>
              <a:ea typeface="ＭＳ Ｐゴシック" panose="020B0600070205080204" pitchFamily="50" charset="-128"/>
            </a:rPr>
            <a:t>　今後は、より一層の効率的・効果的な人員配置、給与構造の見直し等を進め、人件費の削減に努める。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物件費に係る経常収支比率は、小路谷火葬場・五色台聖苑における火葬業務の民間委託による増などにより、前年度と比べ０．３ポイント悪化した。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類似団体平均よりも良い水準とはなっているものの、今後も引き続き、一般事業費等の削減や事務改善の全庁的な推進などを図り、物件費の削減に努める。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6350</xdr:rowOff>
    </xdr:from>
    <xdr:to>
      <xdr:col>78</xdr:col>
      <xdr:colOff>69850</xdr:colOff>
      <xdr:row>15</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78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16</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78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4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良い水準となっており、障害介護・障害福祉サービスに係る給付費などは増となったものの、児童扶養手当等の減などにより、前年度と比べ０．７ポイント改善した。</a:t>
          </a:r>
        </a:p>
        <a:p>
          <a:r>
            <a:rPr kumimoji="1" lang="ja-JP" altLang="en-US" sz="1300">
              <a:latin typeface="ＭＳ Ｐゴシック" panose="020B0600070205080204" pitchFamily="50" charset="-128"/>
              <a:ea typeface="ＭＳ Ｐゴシック" panose="020B0600070205080204" pitchFamily="50" charset="-128"/>
            </a:rPr>
            <a:t>　社会保障関係経費については、今後増加が見込まれることから、市の単独扶助費の見直し、資格審査等の適正化を図り、扶助費の削減に努める。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その他に係る経常収支比率は、介護保険特別会計への繰出金の増などにより、前年度と比べ０．５ポイント悪化した。</a:t>
          </a:r>
        </a:p>
        <a:p>
          <a:r>
            <a:rPr kumimoji="1" lang="ja-JP" altLang="en-US" sz="1300">
              <a:latin typeface="ＭＳ Ｐゴシック" panose="020B0600070205080204" pitchFamily="50" charset="-128"/>
              <a:ea typeface="ＭＳ Ｐゴシック" panose="020B0600070205080204" pitchFamily="50" charset="-128"/>
            </a:rPr>
            <a:t>　今後も高齢化などに伴い、介護保険特別会計や後期高齢者医療特別会計への繰出金の増加が見込まれることから、保険料の適正化を行うなど、繰出金の削減などに努める。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986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58420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補助費等に係る経常収支比率は、下水道事業会計への補助金の減や農業共済組合への負担金の減などにより、前年度と比べ１．３ポイント改善した。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今後も引き続き、一部事務組合に対する補助金や公営企業会計の事業内容や市の単独補助金等の見直しを行い、補助費等の削減に努める。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8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0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公債費に係る経常収支比率は、計画的な繰上償還の実施による元利償還金の減などにより、前年度と比べ１．３ポイント改善した。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依然として、類似団体平均を上回っている状況下にあるため、地方債の発行抑制、積極的な繰上償還の実施を行うことにより、公債費の削減に努める。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838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10795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31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13988</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131445</xdr:rowOff>
    </xdr:from>
    <xdr:to>
      <xdr:col>6</xdr:col>
      <xdr:colOff>171450</xdr:colOff>
      <xdr:row>76</xdr:row>
      <xdr:rowOff>61595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46372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公債費以外の経常収支比率は、物件費や扶助費などにおいて類似団体平均を下回っているため、類似団体平均よりも良い水準となっている。</a:t>
          </a:r>
        </a:p>
        <a:p>
          <a:r>
            <a:rPr kumimoji="1" lang="ja-JP" altLang="en-US" sz="1300">
              <a:latin typeface="ＭＳ Ｐゴシック" panose="020B0600070205080204" pitchFamily="50" charset="-128"/>
              <a:ea typeface="ＭＳ Ｐゴシック" panose="020B0600070205080204" pitchFamily="50" charset="-128"/>
            </a:rPr>
            <a:t>　今後とも第２次洲本市行政改革実施方策に基づき、より一層の経常経費の削減に努める。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194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76708</xdr:rowOff>
    </xdr:from>
    <xdr:to>
      <xdr:col>78</xdr:col>
      <xdr:colOff>69850</xdr:colOff>
      <xdr:row>75</xdr:row>
      <xdr:rowOff>60706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7640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76708</xdr:rowOff>
    </xdr:from>
    <xdr:to>
      <xdr:col>73</xdr:col>
      <xdr:colOff>180975</xdr:colOff>
      <xdr:row>75</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7640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46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25908</xdr:rowOff>
    </xdr:from>
    <xdr:to>
      <xdr:col>74</xdr:col>
      <xdr:colOff>31750</xdr:colOff>
      <xdr:row>74</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137685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41645</xdr:rowOff>
    </xdr:from>
    <xdr:to>
      <xdr:col>29</xdr:col>
      <xdr:colOff>127000</xdr:colOff>
      <xdr:row>18</xdr:row>
      <xdr:rowOff>54458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75370"/>
          <a:ext cx="647700" cy="1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41645</xdr:rowOff>
    </xdr:from>
    <xdr:to>
      <xdr:col>26</xdr:col>
      <xdr:colOff>50800</xdr:colOff>
      <xdr:row>18</xdr:row>
      <xdr:rowOff>59541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5370"/>
          <a:ext cx="6985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45139</xdr:rowOff>
    </xdr:from>
    <xdr:to>
      <xdr:col>22</xdr:col>
      <xdr:colOff>114300</xdr:colOff>
      <xdr:row>18</xdr:row>
      <xdr:rowOff>59541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78864"/>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45139</xdr:rowOff>
    </xdr:from>
    <xdr:to>
      <xdr:col>18</xdr:col>
      <xdr:colOff>177800</xdr:colOff>
      <xdr:row>18</xdr:row>
      <xdr:rowOff>60205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8864"/>
          <a:ext cx="698500" cy="1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3658</xdr:rowOff>
    </xdr:from>
    <xdr:to>
      <xdr:col>29</xdr:col>
      <xdr:colOff>177800</xdr:colOff>
      <xdr:row>18</xdr:row>
      <xdr:rowOff>105258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147185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162295</xdr:rowOff>
    </xdr:from>
    <xdr:to>
      <xdr:col>26</xdr:col>
      <xdr:colOff>101600</xdr:colOff>
      <xdr:row>18</xdr:row>
      <xdr:rowOff>92445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77222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8741</xdr:rowOff>
    </xdr:from>
    <xdr:to>
      <xdr:col>22</xdr:col>
      <xdr:colOff>165100</xdr:colOff>
      <xdr:row>18</xdr:row>
      <xdr:rowOff>110341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165789</xdr:rowOff>
    </xdr:from>
    <xdr:to>
      <xdr:col>19</xdr:col>
      <xdr:colOff>38100</xdr:colOff>
      <xdr:row>18</xdr:row>
      <xdr:rowOff>95939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80716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9405</xdr:rowOff>
    </xdr:from>
    <xdr:to>
      <xdr:col>15</xdr:col>
      <xdr:colOff>101600</xdr:colOff>
      <xdr:row>18</xdr:row>
      <xdr:rowOff>111005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4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95782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293901</xdr:rowOff>
    </xdr:from>
    <xdr:to>
      <xdr:col>29</xdr:col>
      <xdr:colOff>127000</xdr:colOff>
      <xdr:row>37</xdr:row>
      <xdr:rowOff>303365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18601"/>
          <a:ext cx="6477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278678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0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303365</xdr:rowOff>
    </xdr:from>
    <xdr:to>
      <xdr:col>26</xdr:col>
      <xdr:colOff>50800</xdr:colOff>
      <xdr:row>37</xdr:row>
      <xdr:rowOff>304588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28065"/>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290479</xdr:rowOff>
    </xdr:from>
    <xdr:to>
      <xdr:col>22</xdr:col>
      <xdr:colOff>114300</xdr:colOff>
      <xdr:row>37</xdr:row>
      <xdr:rowOff>304588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15179"/>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290479</xdr:rowOff>
    </xdr:from>
    <xdr:to>
      <xdr:col>18</xdr:col>
      <xdr:colOff>177800</xdr:colOff>
      <xdr:row>37</xdr:row>
      <xdr:rowOff>300923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5179"/>
          <a:ext cx="698500" cy="1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243101</xdr:rowOff>
    </xdr:from>
    <xdr:to>
      <xdr:col>29</xdr:col>
      <xdr:colOff>177800</xdr:colOff>
      <xdr:row>38</xdr:row>
      <xdr:rowOff>1801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6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88178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252565</xdr:rowOff>
    </xdr:from>
    <xdr:to>
      <xdr:col>26</xdr:col>
      <xdr:colOff>101600</xdr:colOff>
      <xdr:row>38</xdr:row>
      <xdr:rowOff>11265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7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21442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6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253788</xdr:rowOff>
    </xdr:from>
    <xdr:to>
      <xdr:col>22</xdr:col>
      <xdr:colOff>165100</xdr:colOff>
      <xdr:row>38</xdr:row>
      <xdr:rowOff>12488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22665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239679</xdr:rowOff>
    </xdr:from>
    <xdr:to>
      <xdr:col>19</xdr:col>
      <xdr:colOff>38100</xdr:colOff>
      <xdr:row>37</xdr:row>
      <xdr:rowOff>341279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250123</xdr:rowOff>
    </xdr:from>
    <xdr:to>
      <xdr:col>15</xdr:col>
      <xdr:colOff>101600</xdr:colOff>
      <xdr:row>38</xdr:row>
      <xdr:rowOff>8823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19000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118887</xdr:rowOff>
    </xdr:from>
    <xdr:to>
      <xdr:col>24</xdr:col>
      <xdr:colOff>63500</xdr:colOff>
      <xdr:row>36</xdr:row>
      <xdr:rowOff>24420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9637"/>
          <a:ext cx="838200" cy="7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24420</xdr:rowOff>
    </xdr:from>
    <xdr:to>
      <xdr:col>19</xdr:col>
      <xdr:colOff>177800</xdr:colOff>
      <xdr:row>36</xdr:row>
      <xdr:rowOff>54987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6620"/>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36601</xdr:rowOff>
    </xdr:from>
    <xdr:to>
      <xdr:col>15</xdr:col>
      <xdr:colOff>50800</xdr:colOff>
      <xdr:row>36</xdr:row>
      <xdr:rowOff>54987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08801"/>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31714</xdr:rowOff>
    </xdr:from>
    <xdr:to>
      <xdr:col>10</xdr:col>
      <xdr:colOff>114300</xdr:colOff>
      <xdr:row>36</xdr:row>
      <xdr:rowOff>36601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03914"/>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68087</xdr:rowOff>
    </xdr:from>
    <xdr:to>
      <xdr:col>24</xdr:col>
      <xdr:colOff>114300</xdr:colOff>
      <xdr:row>35</xdr:row>
      <xdr:rowOff>169687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46514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145070</xdr:rowOff>
    </xdr:from>
    <xdr:to>
      <xdr:col>20</xdr:col>
      <xdr:colOff>38100</xdr:colOff>
      <xdr:row>36</xdr:row>
      <xdr:rowOff>75220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66347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4187</xdr:rowOff>
    </xdr:from>
    <xdr:to>
      <xdr:col>15</xdr:col>
      <xdr:colOff>101600</xdr:colOff>
      <xdr:row>36</xdr:row>
      <xdr:rowOff>105787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96914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157251</xdr:rowOff>
    </xdr:from>
    <xdr:to>
      <xdr:col>10</xdr:col>
      <xdr:colOff>165100</xdr:colOff>
      <xdr:row>36</xdr:row>
      <xdr:rowOff>87401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78528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152364</xdr:rowOff>
    </xdr:from>
    <xdr:to>
      <xdr:col>6</xdr:col>
      <xdr:colOff>38100</xdr:colOff>
      <xdr:row>36</xdr:row>
      <xdr:rowOff>82514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73641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151541</xdr:rowOff>
    </xdr:from>
    <xdr:to>
      <xdr:col>24</xdr:col>
      <xdr:colOff>63500</xdr:colOff>
      <xdr:row>57</xdr:row>
      <xdr:rowOff>125762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52741"/>
          <a:ext cx="838200" cy="14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125762</xdr:rowOff>
    </xdr:from>
    <xdr:to>
      <xdr:col>19</xdr:col>
      <xdr:colOff>177800</xdr:colOff>
      <xdr:row>57</xdr:row>
      <xdr:rowOff>166600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98412"/>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166600</xdr:rowOff>
    </xdr:from>
    <xdr:to>
      <xdr:col>15</xdr:col>
      <xdr:colOff>50800</xdr:colOff>
      <xdr:row>58</xdr:row>
      <xdr:rowOff>14356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39250"/>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14356</xdr:rowOff>
    </xdr:from>
    <xdr:to>
      <xdr:col>10</xdr:col>
      <xdr:colOff>114300</xdr:colOff>
      <xdr:row>58</xdr:row>
      <xdr:rowOff>50412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58456"/>
          <a:ext cx="8890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100741</xdr:rowOff>
    </xdr:from>
    <xdr:to>
      <xdr:col>24</xdr:col>
      <xdr:colOff>114300</xdr:colOff>
      <xdr:row>57</xdr:row>
      <xdr:rowOff>30891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123618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5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74962</xdr:rowOff>
    </xdr:from>
    <xdr:to>
      <xdr:col>20</xdr:col>
      <xdr:colOff>38100</xdr:colOff>
      <xdr:row>58</xdr:row>
      <xdr:rowOff>5112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21639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115800</xdr:rowOff>
    </xdr:from>
    <xdr:to>
      <xdr:col>15</xdr:col>
      <xdr:colOff>101600</xdr:colOff>
      <xdr:row>58</xdr:row>
      <xdr:rowOff>45950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62477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6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135006</xdr:rowOff>
    </xdr:from>
    <xdr:to>
      <xdr:col>10</xdr:col>
      <xdr:colOff>165100</xdr:colOff>
      <xdr:row>58</xdr:row>
      <xdr:rowOff>65156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81683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6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171062</xdr:rowOff>
    </xdr:from>
    <xdr:to>
      <xdr:col>6</xdr:col>
      <xdr:colOff>38100</xdr:colOff>
      <xdr:row>58</xdr:row>
      <xdr:rowOff>101212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92339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24124</xdr:rowOff>
    </xdr:from>
    <xdr:to>
      <xdr:col>24</xdr:col>
      <xdr:colOff>63500</xdr:colOff>
      <xdr:row>79</xdr:row>
      <xdr:rowOff>29287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867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29287</xdr:rowOff>
    </xdr:from>
    <xdr:to>
      <xdr:col>19</xdr:col>
      <xdr:colOff>177800</xdr:colOff>
      <xdr:row>79</xdr:row>
      <xdr:rowOff>29724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73837"/>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29724</xdr:rowOff>
    </xdr:from>
    <xdr:to>
      <xdr:col>15</xdr:col>
      <xdr:colOff>50800</xdr:colOff>
      <xdr:row>79</xdr:row>
      <xdr:rowOff>30448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742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29724</xdr:rowOff>
    </xdr:from>
    <xdr:to>
      <xdr:col>10</xdr:col>
      <xdr:colOff>114300</xdr:colOff>
      <xdr:row>79</xdr:row>
      <xdr:rowOff>30448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742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144774</xdr:rowOff>
    </xdr:from>
    <xdr:to>
      <xdr:col>24</xdr:col>
      <xdr:colOff>114300</xdr:colOff>
      <xdr:row>79</xdr:row>
      <xdr:rowOff>74924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59701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149937</xdr:rowOff>
    </xdr:from>
    <xdr:to>
      <xdr:col>20</xdr:col>
      <xdr:colOff>38100</xdr:colOff>
      <xdr:row>79</xdr:row>
      <xdr:rowOff>80087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71214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08017" y="1361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150374</xdr:rowOff>
    </xdr:from>
    <xdr:to>
      <xdr:col>15</xdr:col>
      <xdr:colOff>101600</xdr:colOff>
      <xdr:row>79</xdr:row>
      <xdr:rowOff>80524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71651</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1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151098</xdr:rowOff>
    </xdr:from>
    <xdr:to>
      <xdr:col>10</xdr:col>
      <xdr:colOff>165100</xdr:colOff>
      <xdr:row>79</xdr:row>
      <xdr:rowOff>81248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72375</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1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150374</xdr:rowOff>
    </xdr:from>
    <xdr:to>
      <xdr:col>6</xdr:col>
      <xdr:colOff>38100</xdr:colOff>
      <xdr:row>79</xdr:row>
      <xdr:rowOff>80524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71651</xdr:rowOff>
    </xdr:from>
    <xdr:ext cx="378565"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941017" y="1361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41084</xdr:rowOff>
    </xdr:from>
    <xdr:to>
      <xdr:col>24</xdr:col>
      <xdr:colOff>63500</xdr:colOff>
      <xdr:row>97</xdr:row>
      <xdr:rowOff>93663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71734"/>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93663</xdr:rowOff>
    </xdr:from>
    <xdr:to>
      <xdr:col>19</xdr:col>
      <xdr:colOff>177800</xdr:colOff>
      <xdr:row>97</xdr:row>
      <xdr:rowOff>156553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24313"/>
          <a:ext cx="889000" cy="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118999</xdr:rowOff>
    </xdr:from>
    <xdr:to>
      <xdr:col>15</xdr:col>
      <xdr:colOff>50800</xdr:colOff>
      <xdr:row>97</xdr:row>
      <xdr:rowOff>156553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49649"/>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118999</xdr:rowOff>
    </xdr:from>
    <xdr:to>
      <xdr:col>10</xdr:col>
      <xdr:colOff>114300</xdr:colOff>
      <xdr:row>97</xdr:row>
      <xdr:rowOff>123737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9649"/>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161734</xdr:rowOff>
    </xdr:from>
    <xdr:to>
      <xdr:col>24</xdr:col>
      <xdr:colOff>114300</xdr:colOff>
      <xdr:row>97</xdr:row>
      <xdr:rowOff>91884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140161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42863</xdr:rowOff>
    </xdr:from>
    <xdr:to>
      <xdr:col>20</xdr:col>
      <xdr:colOff>38100</xdr:colOff>
      <xdr:row>97</xdr:row>
      <xdr:rowOff>144463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135590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105753</xdr:rowOff>
    </xdr:from>
    <xdr:to>
      <xdr:col>15</xdr:col>
      <xdr:colOff>101600</xdr:colOff>
      <xdr:row>98</xdr:row>
      <xdr:rowOff>35903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27030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68199</xdr:rowOff>
    </xdr:from>
    <xdr:to>
      <xdr:col>10</xdr:col>
      <xdr:colOff>165100</xdr:colOff>
      <xdr:row>97</xdr:row>
      <xdr:rowOff>169799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160926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72937</xdr:rowOff>
    </xdr:from>
    <xdr:to>
      <xdr:col>6</xdr:col>
      <xdr:colOff>38100</xdr:colOff>
      <xdr:row>98</xdr:row>
      <xdr:rowOff>3087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165664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165966</xdr:rowOff>
    </xdr:from>
    <xdr:to>
      <xdr:col>55</xdr:col>
      <xdr:colOff>0</xdr:colOff>
      <xdr:row>38</xdr:row>
      <xdr:rowOff>34005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66716"/>
          <a:ext cx="838200" cy="38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34005</xdr:rowOff>
    </xdr:from>
    <xdr:to>
      <xdr:col>50</xdr:col>
      <xdr:colOff>114300</xdr:colOff>
      <xdr:row>38</xdr:row>
      <xdr:rowOff>35054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49105"/>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35054</xdr:rowOff>
    </xdr:from>
    <xdr:to>
      <xdr:col>45</xdr:col>
      <xdr:colOff>177800</xdr:colOff>
      <xdr:row>38</xdr:row>
      <xdr:rowOff>102591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50154"/>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102591</xdr:rowOff>
    </xdr:from>
    <xdr:to>
      <xdr:col>41</xdr:col>
      <xdr:colOff>50800</xdr:colOff>
      <xdr:row>38</xdr:row>
      <xdr:rowOff>106955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7691"/>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115166</xdr:rowOff>
    </xdr:from>
    <xdr:to>
      <xdr:col>55</xdr:col>
      <xdr:colOff>50800</xdr:colOff>
      <xdr:row>36</xdr:row>
      <xdr:rowOff>45316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93593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9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154655</xdr:rowOff>
    </xdr:from>
    <xdr:to>
      <xdr:col>50</xdr:col>
      <xdr:colOff>165100</xdr:colOff>
      <xdr:row>38</xdr:row>
      <xdr:rowOff>84806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8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75932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155703</xdr:rowOff>
    </xdr:from>
    <xdr:to>
      <xdr:col>46</xdr:col>
      <xdr:colOff>38100</xdr:colOff>
      <xdr:row>38</xdr:row>
      <xdr:rowOff>85854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9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102380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51791</xdr:rowOff>
    </xdr:from>
    <xdr:to>
      <xdr:col>41</xdr:col>
      <xdr:colOff>101600</xdr:colOff>
      <xdr:row>38</xdr:row>
      <xdr:rowOff>153391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144518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56155</xdr:rowOff>
    </xdr:from>
    <xdr:to>
      <xdr:col>36</xdr:col>
      <xdr:colOff>165100</xdr:colOff>
      <xdr:row>38</xdr:row>
      <xdr:rowOff>157755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148882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168810</xdr:rowOff>
    </xdr:from>
    <xdr:to>
      <xdr:col>55</xdr:col>
      <xdr:colOff>0</xdr:colOff>
      <xdr:row>57</xdr:row>
      <xdr:rowOff>96472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70010"/>
          <a:ext cx="838200" cy="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96038</xdr:rowOff>
    </xdr:from>
    <xdr:to>
      <xdr:col>50</xdr:col>
      <xdr:colOff>114300</xdr:colOff>
      <xdr:row>57</xdr:row>
      <xdr:rowOff>96472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6868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96038</xdr:rowOff>
    </xdr:from>
    <xdr:to>
      <xdr:col>45</xdr:col>
      <xdr:colOff>177800</xdr:colOff>
      <xdr:row>57</xdr:row>
      <xdr:rowOff>100719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6868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146755</xdr:rowOff>
    </xdr:from>
    <xdr:to>
      <xdr:col>41</xdr:col>
      <xdr:colOff>50800</xdr:colOff>
      <xdr:row>57</xdr:row>
      <xdr:rowOff>100719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576505"/>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118010</xdr:rowOff>
    </xdr:from>
    <xdr:to>
      <xdr:col>55</xdr:col>
      <xdr:colOff>50800</xdr:colOff>
      <xdr:row>57</xdr:row>
      <xdr:rowOff>48160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96437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45672</xdr:rowOff>
    </xdr:from>
    <xdr:to>
      <xdr:col>50</xdr:col>
      <xdr:colOff>165100</xdr:colOff>
      <xdr:row>57</xdr:row>
      <xdr:rowOff>147272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138399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45238</xdr:rowOff>
    </xdr:from>
    <xdr:to>
      <xdr:col>46</xdr:col>
      <xdr:colOff>38100</xdr:colOff>
      <xdr:row>57</xdr:row>
      <xdr:rowOff>146838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137965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49919</xdr:rowOff>
    </xdr:from>
    <xdr:to>
      <xdr:col>41</xdr:col>
      <xdr:colOff>101600</xdr:colOff>
      <xdr:row>57</xdr:row>
      <xdr:rowOff>151519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142646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95955</xdr:rowOff>
    </xdr:from>
    <xdr:to>
      <xdr:col>36</xdr:col>
      <xdr:colOff>165100</xdr:colOff>
      <xdr:row>56</xdr:row>
      <xdr:rowOff>26105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42632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62626</xdr:rowOff>
    </xdr:from>
    <xdr:to>
      <xdr:col>55</xdr:col>
      <xdr:colOff>0</xdr:colOff>
      <xdr:row>78</xdr:row>
      <xdr:rowOff>65424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35726"/>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92709</xdr:rowOff>
    </xdr:from>
    <xdr:to>
      <xdr:col>50</xdr:col>
      <xdr:colOff>114300</xdr:colOff>
      <xdr:row>78</xdr:row>
      <xdr:rowOff>62626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94359"/>
          <a:ext cx="8890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92709</xdr:rowOff>
    </xdr:from>
    <xdr:to>
      <xdr:col>45</xdr:col>
      <xdr:colOff>177800</xdr:colOff>
      <xdr:row>77</xdr:row>
      <xdr:rowOff>112936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94359"/>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79359</xdr:rowOff>
    </xdr:from>
    <xdr:to>
      <xdr:col>41</xdr:col>
      <xdr:colOff>50800</xdr:colOff>
      <xdr:row>77</xdr:row>
      <xdr:rowOff>112936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766659"/>
          <a:ext cx="889000" cy="5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14624</xdr:rowOff>
    </xdr:from>
    <xdr:to>
      <xdr:col>55</xdr:col>
      <xdr:colOff>50800</xdr:colOff>
      <xdr:row>78</xdr:row>
      <xdr:rowOff>116224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101001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11826</xdr:rowOff>
    </xdr:from>
    <xdr:to>
      <xdr:col>50</xdr:col>
      <xdr:colOff>165100</xdr:colOff>
      <xdr:row>78</xdr:row>
      <xdr:rowOff>113426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104553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41909</xdr:rowOff>
    </xdr:from>
    <xdr:to>
      <xdr:col>46</xdr:col>
      <xdr:colOff>38100</xdr:colOff>
      <xdr:row>77</xdr:row>
      <xdr:rowOff>143509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134636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62136</xdr:rowOff>
    </xdr:from>
    <xdr:to>
      <xdr:col>41</xdr:col>
      <xdr:colOff>101600</xdr:colOff>
      <xdr:row>77</xdr:row>
      <xdr:rowOff>163736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154863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28559</xdr:rowOff>
    </xdr:from>
    <xdr:to>
      <xdr:col>36</xdr:col>
      <xdr:colOff>165100</xdr:colOff>
      <xdr:row>74</xdr:row>
      <xdr:rowOff>130159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7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146686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4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66853</xdr:rowOff>
    </xdr:from>
    <xdr:to>
      <xdr:col>55</xdr:col>
      <xdr:colOff>0</xdr:colOff>
      <xdr:row>98</xdr:row>
      <xdr:rowOff>16495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26053"/>
          <a:ext cx="838200" cy="29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16495</xdr:rowOff>
    </xdr:from>
    <xdr:to>
      <xdr:col>50</xdr:col>
      <xdr:colOff>114300</xdr:colOff>
      <xdr:row>98</xdr:row>
      <xdr:rowOff>113433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18595"/>
          <a:ext cx="889000" cy="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93523</xdr:rowOff>
    </xdr:from>
    <xdr:to>
      <xdr:col>45</xdr:col>
      <xdr:colOff>177800</xdr:colOff>
      <xdr:row>98</xdr:row>
      <xdr:rowOff>113433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5623"/>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93523</xdr:rowOff>
    </xdr:from>
    <xdr:to>
      <xdr:col>41</xdr:col>
      <xdr:colOff>50800</xdr:colOff>
      <xdr:row>98</xdr:row>
      <xdr:rowOff>109035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956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16053</xdr:rowOff>
    </xdr:from>
    <xdr:to>
      <xdr:col>55</xdr:col>
      <xdr:colOff>50800</xdr:colOff>
      <xdr:row>96</xdr:row>
      <xdr:rowOff>117653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165930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137145</xdr:rowOff>
    </xdr:from>
    <xdr:to>
      <xdr:col>50</xdr:col>
      <xdr:colOff>165100</xdr:colOff>
      <xdr:row>98</xdr:row>
      <xdr:rowOff>67295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58422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62633</xdr:rowOff>
    </xdr:from>
    <xdr:to>
      <xdr:col>46</xdr:col>
      <xdr:colOff>38100</xdr:colOff>
      <xdr:row>98</xdr:row>
      <xdr:rowOff>164233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42723</xdr:rowOff>
    </xdr:from>
    <xdr:to>
      <xdr:col>41</xdr:col>
      <xdr:colOff>101600</xdr:colOff>
      <xdr:row>98</xdr:row>
      <xdr:rowOff>144323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135450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58235</xdr:rowOff>
    </xdr:from>
    <xdr:to>
      <xdr:col>36</xdr:col>
      <xdr:colOff>165100</xdr:colOff>
      <xdr:row>98</xdr:row>
      <xdr:rowOff>159835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150962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118758</xdr:rowOff>
    </xdr:from>
    <xdr:to>
      <xdr:col>85</xdr:col>
      <xdr:colOff>127000</xdr:colOff>
      <xdr:row>39</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33858"/>
          <a:ext cx="838200" cy="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118758</xdr:rowOff>
    </xdr:from>
    <xdr:to>
      <xdr:col>81</xdr:col>
      <xdr:colOff>50800</xdr:colOff>
      <xdr:row>38</xdr:row>
      <xdr:rowOff>119342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33858"/>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119342</xdr:rowOff>
    </xdr:from>
    <xdr:to>
      <xdr:col>76</xdr:col>
      <xdr:colOff>114300</xdr:colOff>
      <xdr:row>39</xdr:row>
      <xdr:rowOff>11988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34442"/>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86233</xdr:rowOff>
    </xdr:from>
    <xdr:to>
      <xdr:col>71</xdr:col>
      <xdr:colOff>177800</xdr:colOff>
      <xdr:row>39</xdr:row>
      <xdr:rowOff>11988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0133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146050</xdr:rowOff>
    </xdr:from>
    <xdr:to>
      <xdr:col>85</xdr:col>
      <xdr:colOff>177800</xdr:colOff>
      <xdr:row>39</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60977</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67958</xdr:rowOff>
    </xdr:from>
    <xdr:to>
      <xdr:col>81</xdr:col>
      <xdr:colOff>101600</xdr:colOff>
      <xdr:row>38</xdr:row>
      <xdr:rowOff>169558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160685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68542</xdr:rowOff>
    </xdr:from>
    <xdr:to>
      <xdr:col>76</xdr:col>
      <xdr:colOff>165100</xdr:colOff>
      <xdr:row>38</xdr:row>
      <xdr:rowOff>170142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161269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132638</xdr:rowOff>
    </xdr:from>
    <xdr:to>
      <xdr:col>72</xdr:col>
      <xdr:colOff>38100</xdr:colOff>
      <xdr:row>39</xdr:row>
      <xdr:rowOff>62788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53915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35433</xdr:rowOff>
    </xdr:from>
    <xdr:to>
      <xdr:col>67</xdr:col>
      <xdr:colOff>101600</xdr:colOff>
      <xdr:row>38</xdr:row>
      <xdr:rowOff>137033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153560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162283</xdr:rowOff>
    </xdr:from>
    <xdr:to>
      <xdr:col>85</xdr:col>
      <xdr:colOff>127000</xdr:colOff>
      <xdr:row>78</xdr:row>
      <xdr:rowOff>4914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63933"/>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149307</xdr:rowOff>
    </xdr:from>
    <xdr:to>
      <xdr:col>81</xdr:col>
      <xdr:colOff>50800</xdr:colOff>
      <xdr:row>77</xdr:row>
      <xdr:rowOff>162283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50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149307</xdr:rowOff>
    </xdr:from>
    <xdr:to>
      <xdr:col>76</xdr:col>
      <xdr:colOff>114300</xdr:colOff>
      <xdr:row>77</xdr:row>
      <xdr:rowOff>156933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50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152140</xdr:rowOff>
    </xdr:from>
    <xdr:to>
      <xdr:col>71</xdr:col>
      <xdr:colOff>177800</xdr:colOff>
      <xdr:row>77</xdr:row>
      <xdr:rowOff>156933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5379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125564</xdr:rowOff>
    </xdr:from>
    <xdr:to>
      <xdr:col>85</xdr:col>
      <xdr:colOff>177800</xdr:colOff>
      <xdr:row>78</xdr:row>
      <xdr:rowOff>55714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148441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111483</xdr:rowOff>
    </xdr:from>
    <xdr:to>
      <xdr:col>81</xdr:col>
      <xdr:colOff>101600</xdr:colOff>
      <xdr:row>78</xdr:row>
      <xdr:rowOff>41633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58160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98507</xdr:rowOff>
    </xdr:from>
    <xdr:to>
      <xdr:col>76</xdr:col>
      <xdr:colOff>165100</xdr:colOff>
      <xdr:row>78</xdr:row>
      <xdr:rowOff>28657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45184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106133</xdr:rowOff>
    </xdr:from>
    <xdr:to>
      <xdr:col>72</xdr:col>
      <xdr:colOff>38100</xdr:colOff>
      <xdr:row>78</xdr:row>
      <xdr:rowOff>36283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52810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101340</xdr:rowOff>
    </xdr:from>
    <xdr:to>
      <xdr:col>67</xdr:col>
      <xdr:colOff>101600</xdr:colOff>
      <xdr:row>78</xdr:row>
      <xdr:rowOff>31490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48017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11523</xdr:rowOff>
    </xdr:from>
    <xdr:to>
      <xdr:col>85</xdr:col>
      <xdr:colOff>127000</xdr:colOff>
      <xdr:row>97</xdr:row>
      <xdr:rowOff>169587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42173"/>
          <a:ext cx="838200" cy="1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169587</xdr:rowOff>
    </xdr:from>
    <xdr:to>
      <xdr:col>81</xdr:col>
      <xdr:colOff>50800</xdr:colOff>
      <xdr:row>98</xdr:row>
      <xdr:rowOff>51984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0237"/>
          <a:ext cx="889000" cy="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51984</xdr:rowOff>
    </xdr:from>
    <xdr:to>
      <xdr:col>76</xdr:col>
      <xdr:colOff>114300</xdr:colOff>
      <xdr:row>98</xdr:row>
      <xdr:rowOff>78218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54084"/>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78218</xdr:rowOff>
    </xdr:from>
    <xdr:to>
      <xdr:col>71</xdr:col>
      <xdr:colOff>177800</xdr:colOff>
      <xdr:row>98</xdr:row>
      <xdr:rowOff>80838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80318"/>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132173</xdr:rowOff>
    </xdr:from>
    <xdr:to>
      <xdr:col>85</xdr:col>
      <xdr:colOff>177800</xdr:colOff>
      <xdr:row>97</xdr:row>
      <xdr:rowOff>62323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155050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4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118787</xdr:rowOff>
    </xdr:from>
    <xdr:to>
      <xdr:col>81</xdr:col>
      <xdr:colOff>101600</xdr:colOff>
      <xdr:row>98</xdr:row>
      <xdr:rowOff>48937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65464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5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1184</xdr:rowOff>
    </xdr:from>
    <xdr:to>
      <xdr:col>76</xdr:col>
      <xdr:colOff>165100</xdr:colOff>
      <xdr:row>98</xdr:row>
      <xdr:rowOff>102784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119311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7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27418</xdr:rowOff>
    </xdr:from>
    <xdr:to>
      <xdr:col>72</xdr:col>
      <xdr:colOff>38100</xdr:colOff>
      <xdr:row>98</xdr:row>
      <xdr:rowOff>129018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145545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30038</xdr:rowOff>
    </xdr:from>
    <xdr:to>
      <xdr:col>67</xdr:col>
      <xdr:colOff>101600</xdr:colOff>
      <xdr:row>98</xdr:row>
      <xdr:rowOff>131638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148165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138968</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06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138968</xdr:rowOff>
    </xdr:from>
    <xdr:to>
      <xdr:col>107</xdr:col>
      <xdr:colOff>50800</xdr:colOff>
      <xdr:row>38</xdr:row>
      <xdr:rowOff>139014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540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138419</xdr:rowOff>
    </xdr:from>
    <xdr:to>
      <xdr:col>102</xdr:col>
      <xdr:colOff>114300</xdr:colOff>
      <xdr:row>38</xdr:row>
      <xdr:rowOff>139014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351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88168</xdr:rowOff>
    </xdr:from>
    <xdr:to>
      <xdr:col>107</xdr:col>
      <xdr:colOff>101600</xdr:colOff>
      <xdr:row>39</xdr:row>
      <xdr:rowOff>18318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9445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88214</xdr:rowOff>
    </xdr:from>
    <xdr:to>
      <xdr:col>102</xdr:col>
      <xdr:colOff>165100</xdr:colOff>
      <xdr:row>39</xdr:row>
      <xdr:rowOff>18364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9491</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87619</xdr:rowOff>
    </xdr:from>
    <xdr:to>
      <xdr:col>98</xdr:col>
      <xdr:colOff>38100</xdr:colOff>
      <xdr:row>39</xdr:row>
      <xdr:rowOff>17769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8896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95221</xdr:rowOff>
    </xdr:from>
    <xdr:to>
      <xdr:col>116</xdr:col>
      <xdr:colOff>63500</xdr:colOff>
      <xdr:row>59</xdr:row>
      <xdr:rowOff>95744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0771"/>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94584</xdr:rowOff>
    </xdr:from>
    <xdr:to>
      <xdr:col>111</xdr:col>
      <xdr:colOff>177800</xdr:colOff>
      <xdr:row>59</xdr:row>
      <xdr:rowOff>95221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0134"/>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83138</xdr:rowOff>
    </xdr:from>
    <xdr:to>
      <xdr:col>107</xdr:col>
      <xdr:colOff>50800</xdr:colOff>
      <xdr:row>59</xdr:row>
      <xdr:rowOff>94584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9868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75626</xdr:rowOff>
    </xdr:from>
    <xdr:to>
      <xdr:col>102</xdr:col>
      <xdr:colOff>114300</xdr:colOff>
      <xdr:row>59</xdr:row>
      <xdr:rowOff>83138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9117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44944</xdr:rowOff>
    </xdr:from>
    <xdr:to>
      <xdr:col>116</xdr:col>
      <xdr:colOff>114300</xdr:colOff>
      <xdr:row>59</xdr:row>
      <xdr:rowOff>146544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131321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44421</xdr:rowOff>
    </xdr:from>
    <xdr:to>
      <xdr:col>112</xdr:col>
      <xdr:colOff>38100</xdr:colOff>
      <xdr:row>59</xdr:row>
      <xdr:rowOff>146021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137148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43784</xdr:rowOff>
    </xdr:from>
    <xdr:to>
      <xdr:col>107</xdr:col>
      <xdr:colOff>101600</xdr:colOff>
      <xdr:row>59</xdr:row>
      <xdr:rowOff>145384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136511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32338</xdr:rowOff>
    </xdr:from>
    <xdr:to>
      <xdr:col>102</xdr:col>
      <xdr:colOff>165100</xdr:colOff>
      <xdr:row>59</xdr:row>
      <xdr:rowOff>133938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125065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4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24826</xdr:rowOff>
    </xdr:from>
    <xdr:to>
      <xdr:col>98</xdr:col>
      <xdr:colOff>38100</xdr:colOff>
      <xdr:row>59</xdr:row>
      <xdr:rowOff>126426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117553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96533</xdr:rowOff>
    </xdr:from>
    <xdr:to>
      <xdr:col>116</xdr:col>
      <xdr:colOff>63500</xdr:colOff>
      <xdr:row>75</xdr:row>
      <xdr:rowOff>128232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55283"/>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115297</xdr:rowOff>
    </xdr:from>
    <xdr:to>
      <xdr:col>111</xdr:col>
      <xdr:colOff>177800</xdr:colOff>
      <xdr:row>75</xdr:row>
      <xdr:rowOff>128232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02597"/>
          <a:ext cx="889000" cy="18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112973</xdr:rowOff>
    </xdr:from>
    <xdr:to>
      <xdr:col>107</xdr:col>
      <xdr:colOff>50800</xdr:colOff>
      <xdr:row>74</xdr:row>
      <xdr:rowOff>115297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628823"/>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112973</xdr:rowOff>
    </xdr:from>
    <xdr:to>
      <xdr:col>102</xdr:col>
      <xdr:colOff>114300</xdr:colOff>
      <xdr:row>74</xdr:row>
      <xdr:rowOff>50565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2882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45733</xdr:rowOff>
    </xdr:from>
    <xdr:to>
      <xdr:col>116</xdr:col>
      <xdr:colOff>114300</xdr:colOff>
      <xdr:row>75</xdr:row>
      <xdr:rowOff>147334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04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24160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77432</xdr:rowOff>
    </xdr:from>
    <xdr:to>
      <xdr:col>112</xdr:col>
      <xdr:colOff>38100</xdr:colOff>
      <xdr:row>76</xdr:row>
      <xdr:rowOff>7581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36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170159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64497</xdr:rowOff>
    </xdr:from>
    <xdr:to>
      <xdr:col>107</xdr:col>
      <xdr:colOff>101600</xdr:colOff>
      <xdr:row>74</xdr:row>
      <xdr:rowOff>166097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62173</xdr:rowOff>
    </xdr:from>
    <xdr:to>
      <xdr:col>102</xdr:col>
      <xdr:colOff>165100</xdr:colOff>
      <xdr:row>73</xdr:row>
      <xdr:rowOff>163773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5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3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171215</xdr:rowOff>
    </xdr:from>
    <xdr:to>
      <xdr:col>98</xdr:col>
      <xdr:colOff>38100</xdr:colOff>
      <xdr:row>74</xdr:row>
      <xdr:rowOff>101365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117892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物件費は、住民一人当たり１４１，３７４円となっており、前年度と比べ約４４，６００円の増となっている。主な要因としては、ふるさと寄附金返礼品費などの増加によるものである。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扶助費は、住民一人当たり８７，２６５円となっており、前年度と比べ約４，１００円の増となっている。主な要因としては、障害介護・障害福祉サービスに係る給付費などの増加によるものである。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公債費は、住民一人当たり８１，２７３円となっており、前年度と比べ約４，３００円の減となっている。主な要因としては、起債抑制などによる元利償還金の減少によるものである。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１３１，０７０円となっており、前年度と比べ約６９，１００円の増となっている。主な要因としては、好調なふるさと納税による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繰出金は、住民一人当たり５３，２６６円となっており、前年度と比べ約１，７００円の増となっている。主な要因としては、介護保険特別会計への繰出金などの増加によるものである。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兵庫県洲本市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42,781
42,428
182.38
36,387,919
36,203,880
102,586
12,905,817
29,574,228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93980</xdr:rowOff>
    </xdr:from>
    <xdr:to>
      <xdr:col>24</xdr:col>
      <xdr:colOff>63500</xdr:colOff>
      <xdr:row>36</xdr:row>
      <xdr:rowOff>153035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61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36</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102743</xdr:rowOff>
    </xdr:from>
    <xdr:to>
      <xdr:col>15</xdr:col>
      <xdr:colOff>50800</xdr:colOff>
      <xdr:row>36</xdr:row>
      <xdr:rowOff>120078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494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107886</xdr:rowOff>
    </xdr:from>
    <xdr:to>
      <xdr:col>10</xdr:col>
      <xdr:colOff>114300</xdr:colOff>
      <xdr:row>36</xdr:row>
      <xdr:rowOff>120078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008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102235</xdr:rowOff>
    </xdr:from>
    <xdr:to>
      <xdr:col>24</xdr:col>
      <xdr:colOff>114300</xdr:colOff>
      <xdr:row>37</xdr:row>
      <xdr:rowOff>32385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80662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51943</xdr:rowOff>
    </xdr:from>
    <xdr:to>
      <xdr:col>15</xdr:col>
      <xdr:colOff>101600</xdr:colOff>
      <xdr:row>36</xdr:row>
      <xdr:rowOff>153543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69278</xdr:rowOff>
    </xdr:from>
    <xdr:to>
      <xdr:col>10</xdr:col>
      <xdr:colOff>165100</xdr:colOff>
      <xdr:row>36</xdr:row>
      <xdr:rowOff>170878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57086</xdr:rowOff>
    </xdr:from>
    <xdr:to>
      <xdr:col>6</xdr:col>
      <xdr:colOff>38100</xdr:colOff>
      <xdr:row>36</xdr:row>
      <xdr:rowOff>158686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25462</xdr:rowOff>
    </xdr:from>
    <xdr:to>
      <xdr:col>24</xdr:col>
      <xdr:colOff>63500</xdr:colOff>
      <xdr:row>58</xdr:row>
      <xdr:rowOff>39870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26662"/>
          <a:ext cx="838200" cy="3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39870</xdr:rowOff>
    </xdr:from>
    <xdr:to>
      <xdr:col>19</xdr:col>
      <xdr:colOff>177800</xdr:colOff>
      <xdr:row>58</xdr:row>
      <xdr:rowOff>98908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3970"/>
          <a:ext cx="889000" cy="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98908</xdr:rowOff>
    </xdr:from>
    <xdr:to>
      <xdr:col>15</xdr:col>
      <xdr:colOff>50800</xdr:colOff>
      <xdr:row>58</xdr:row>
      <xdr:rowOff>106636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3008"/>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33997</xdr:rowOff>
    </xdr:from>
    <xdr:to>
      <xdr:col>10</xdr:col>
      <xdr:colOff>114300</xdr:colOff>
      <xdr:row>58</xdr:row>
      <xdr:rowOff>106636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8097"/>
          <a:ext cx="889000" cy="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146112</xdr:rowOff>
    </xdr:from>
    <xdr:to>
      <xdr:col>24</xdr:col>
      <xdr:colOff>114300</xdr:colOff>
      <xdr:row>56</xdr:row>
      <xdr:rowOff>76262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7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160520</xdr:rowOff>
    </xdr:from>
    <xdr:to>
      <xdr:col>20</xdr:col>
      <xdr:colOff>38100</xdr:colOff>
      <xdr:row>58</xdr:row>
      <xdr:rowOff>90670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107197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0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48108</xdr:rowOff>
    </xdr:from>
    <xdr:to>
      <xdr:col>15</xdr:col>
      <xdr:colOff>101600</xdr:colOff>
      <xdr:row>58</xdr:row>
      <xdr:rowOff>149708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166235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55836</xdr:rowOff>
    </xdr:from>
    <xdr:to>
      <xdr:col>10</xdr:col>
      <xdr:colOff>165100</xdr:colOff>
      <xdr:row>58</xdr:row>
      <xdr:rowOff>157436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154647</xdr:rowOff>
    </xdr:from>
    <xdr:to>
      <xdr:col>6</xdr:col>
      <xdr:colOff>38100</xdr:colOff>
      <xdr:row>58</xdr:row>
      <xdr:rowOff>84797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101324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140244</xdr:rowOff>
    </xdr:from>
    <xdr:to>
      <xdr:col>24</xdr:col>
      <xdr:colOff>63500</xdr:colOff>
      <xdr:row>77</xdr:row>
      <xdr:rowOff>20312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0444"/>
          <a:ext cx="838200" cy="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162026</xdr:rowOff>
    </xdr:from>
    <xdr:to>
      <xdr:col>19</xdr:col>
      <xdr:colOff>177800</xdr:colOff>
      <xdr:row>77</xdr:row>
      <xdr:rowOff>20312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92226"/>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162026</xdr:rowOff>
    </xdr:from>
    <xdr:to>
      <xdr:col>15</xdr:col>
      <xdr:colOff>50800</xdr:colOff>
      <xdr:row>77</xdr:row>
      <xdr:rowOff>23078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2226"/>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23078</xdr:rowOff>
    </xdr:from>
    <xdr:to>
      <xdr:col>10</xdr:col>
      <xdr:colOff>114300</xdr:colOff>
      <xdr:row>77</xdr:row>
      <xdr:rowOff>47574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4728"/>
          <a:ext cx="8890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89444</xdr:rowOff>
    </xdr:from>
    <xdr:to>
      <xdr:col>24</xdr:col>
      <xdr:colOff>114300</xdr:colOff>
      <xdr:row>77</xdr:row>
      <xdr:rowOff>19594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140962</xdr:rowOff>
    </xdr:from>
    <xdr:to>
      <xdr:col>20</xdr:col>
      <xdr:colOff>38100</xdr:colOff>
      <xdr:row>77</xdr:row>
      <xdr:rowOff>71112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62239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111226</xdr:rowOff>
    </xdr:from>
    <xdr:to>
      <xdr:col>15</xdr:col>
      <xdr:colOff>101600</xdr:colOff>
      <xdr:row>77</xdr:row>
      <xdr:rowOff>41376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32503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143728</xdr:rowOff>
    </xdr:from>
    <xdr:to>
      <xdr:col>10</xdr:col>
      <xdr:colOff>165100</xdr:colOff>
      <xdr:row>77</xdr:row>
      <xdr:rowOff>73878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168224</xdr:rowOff>
    </xdr:from>
    <xdr:to>
      <xdr:col>6</xdr:col>
      <xdr:colOff>38100</xdr:colOff>
      <xdr:row>77</xdr:row>
      <xdr:rowOff>98374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89501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25836</xdr:rowOff>
    </xdr:from>
    <xdr:to>
      <xdr:col>24</xdr:col>
      <xdr:colOff>63500</xdr:colOff>
      <xdr:row>97</xdr:row>
      <xdr:rowOff>57153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6486"/>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106324</xdr:rowOff>
    </xdr:from>
    <xdr:to>
      <xdr:col>19</xdr:col>
      <xdr:colOff>177800</xdr:colOff>
      <xdr:row>97</xdr:row>
      <xdr:rowOff>57153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65524"/>
          <a:ext cx="889000" cy="12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106324</xdr:rowOff>
    </xdr:from>
    <xdr:to>
      <xdr:col>15</xdr:col>
      <xdr:colOff>50800</xdr:colOff>
      <xdr:row>97</xdr:row>
      <xdr:rowOff>61378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5524"/>
          <a:ext cx="889000" cy="1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43765</xdr:rowOff>
    </xdr:from>
    <xdr:to>
      <xdr:col>10</xdr:col>
      <xdr:colOff>114300</xdr:colOff>
      <xdr:row>97</xdr:row>
      <xdr:rowOff>61378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4415"/>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146486</xdr:rowOff>
    </xdr:from>
    <xdr:to>
      <xdr:col>24</xdr:col>
      <xdr:colOff>114300</xdr:colOff>
      <xdr:row>97</xdr:row>
      <xdr:rowOff>76636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6353</xdr:rowOff>
    </xdr:from>
    <xdr:to>
      <xdr:col>20</xdr:col>
      <xdr:colOff>38100</xdr:colOff>
      <xdr:row>97</xdr:row>
      <xdr:rowOff>107953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99080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55524</xdr:rowOff>
    </xdr:from>
    <xdr:to>
      <xdr:col>15</xdr:col>
      <xdr:colOff>101600</xdr:colOff>
      <xdr:row>96</xdr:row>
      <xdr:rowOff>157124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148251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10578</xdr:rowOff>
    </xdr:from>
    <xdr:to>
      <xdr:col>10</xdr:col>
      <xdr:colOff>165100</xdr:colOff>
      <xdr:row>97</xdr:row>
      <xdr:rowOff>112178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164415</xdr:rowOff>
    </xdr:from>
    <xdr:to>
      <xdr:col>6</xdr:col>
      <xdr:colOff>38100</xdr:colOff>
      <xdr:row>97</xdr:row>
      <xdr:rowOff>94565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85692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64262</xdr:rowOff>
    </xdr:from>
    <xdr:to>
      <xdr:col>55</xdr:col>
      <xdr:colOff>0</xdr:colOff>
      <xdr:row>38</xdr:row>
      <xdr:rowOff>69161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7936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59363</xdr:rowOff>
    </xdr:from>
    <xdr:to>
      <xdr:col>50</xdr:col>
      <xdr:colOff>114300</xdr:colOff>
      <xdr:row>38</xdr:row>
      <xdr:rowOff>69161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744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43035</xdr:rowOff>
    </xdr:from>
    <xdr:to>
      <xdr:col>45</xdr:col>
      <xdr:colOff>177800</xdr:colOff>
      <xdr:row>38</xdr:row>
      <xdr:rowOff>59363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5813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43035</xdr:rowOff>
    </xdr:from>
    <xdr:to>
      <xdr:col>41</xdr:col>
      <xdr:colOff>50800</xdr:colOff>
      <xdr:row>38</xdr:row>
      <xdr:rowOff>46627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5813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18361</xdr:rowOff>
    </xdr:from>
    <xdr:to>
      <xdr:col>50</xdr:col>
      <xdr:colOff>165100</xdr:colOff>
      <xdr:row>38</xdr:row>
      <xdr:rowOff>119961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111088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8563</xdr:rowOff>
    </xdr:from>
    <xdr:to>
      <xdr:col>46</xdr:col>
      <xdr:colOff>38100</xdr:colOff>
      <xdr:row>38</xdr:row>
      <xdr:rowOff>110163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6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163685</xdr:rowOff>
    </xdr:from>
    <xdr:to>
      <xdr:col>41</xdr:col>
      <xdr:colOff>101600</xdr:colOff>
      <xdr:row>38</xdr:row>
      <xdr:rowOff>93835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84962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167277</xdr:rowOff>
    </xdr:from>
    <xdr:to>
      <xdr:col>36</xdr:col>
      <xdr:colOff>165100</xdr:colOff>
      <xdr:row>38</xdr:row>
      <xdr:rowOff>97427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88554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106823</xdr:rowOff>
    </xdr:from>
    <xdr:to>
      <xdr:col>55</xdr:col>
      <xdr:colOff>0</xdr:colOff>
      <xdr:row>57</xdr:row>
      <xdr:rowOff>121860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79473"/>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121860</xdr:rowOff>
    </xdr:from>
    <xdr:to>
      <xdr:col>50</xdr:col>
      <xdr:colOff>114300</xdr:colOff>
      <xdr:row>57</xdr:row>
      <xdr:rowOff>151661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4510"/>
          <a:ext cx="889000" cy="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150266</xdr:rowOff>
    </xdr:from>
    <xdr:to>
      <xdr:col>45</xdr:col>
      <xdr:colOff>177800</xdr:colOff>
      <xdr:row>57</xdr:row>
      <xdr:rowOff>151661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291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150266</xdr:rowOff>
    </xdr:from>
    <xdr:to>
      <xdr:col>41</xdr:col>
      <xdr:colOff>50800</xdr:colOff>
      <xdr:row>57</xdr:row>
      <xdr:rowOff>170762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2916"/>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56023</xdr:rowOff>
    </xdr:from>
    <xdr:to>
      <xdr:col>55</xdr:col>
      <xdr:colOff>50800</xdr:colOff>
      <xdr:row>57</xdr:row>
      <xdr:rowOff>157623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78900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71060</xdr:rowOff>
    </xdr:from>
    <xdr:to>
      <xdr:col>50</xdr:col>
      <xdr:colOff>165100</xdr:colOff>
      <xdr:row>58</xdr:row>
      <xdr:rowOff>1210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17737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100861</xdr:rowOff>
    </xdr:from>
    <xdr:to>
      <xdr:col>46</xdr:col>
      <xdr:colOff>38100</xdr:colOff>
      <xdr:row>58</xdr:row>
      <xdr:rowOff>31011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22138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99466</xdr:rowOff>
    </xdr:from>
    <xdr:to>
      <xdr:col>41</xdr:col>
      <xdr:colOff>101600</xdr:colOff>
      <xdr:row>58</xdr:row>
      <xdr:rowOff>29616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20743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119962</xdr:rowOff>
    </xdr:from>
    <xdr:to>
      <xdr:col>36</xdr:col>
      <xdr:colOff>165100</xdr:colOff>
      <xdr:row>58</xdr:row>
      <xdr:rowOff>50112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46895</xdr:rowOff>
    </xdr:from>
    <xdr:to>
      <xdr:col>55</xdr:col>
      <xdr:colOff>0</xdr:colOff>
      <xdr:row>77</xdr:row>
      <xdr:rowOff>143391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8545"/>
          <a:ext cx="838200" cy="9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143135</xdr:rowOff>
    </xdr:from>
    <xdr:to>
      <xdr:col>50</xdr:col>
      <xdr:colOff>114300</xdr:colOff>
      <xdr:row>77</xdr:row>
      <xdr:rowOff>143391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4785"/>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143135</xdr:rowOff>
    </xdr:from>
    <xdr:to>
      <xdr:col>45</xdr:col>
      <xdr:colOff>177800</xdr:colOff>
      <xdr:row>77</xdr:row>
      <xdr:rowOff>160217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44785"/>
          <a:ext cx="889000" cy="1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160217</xdr:rowOff>
    </xdr:from>
    <xdr:to>
      <xdr:col>41</xdr:col>
      <xdr:colOff>50800</xdr:colOff>
      <xdr:row>77</xdr:row>
      <xdr:rowOff>164697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186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167545</xdr:rowOff>
    </xdr:from>
    <xdr:to>
      <xdr:col>55</xdr:col>
      <xdr:colOff>50800</xdr:colOff>
      <xdr:row>77</xdr:row>
      <xdr:rowOff>97695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92591</xdr:rowOff>
    </xdr:from>
    <xdr:to>
      <xdr:col>50</xdr:col>
      <xdr:colOff>165100</xdr:colOff>
      <xdr:row>78</xdr:row>
      <xdr:rowOff>22741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13868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92335</xdr:rowOff>
    </xdr:from>
    <xdr:to>
      <xdr:col>46</xdr:col>
      <xdr:colOff>38100</xdr:colOff>
      <xdr:row>78</xdr:row>
      <xdr:rowOff>22485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13612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109417</xdr:rowOff>
    </xdr:from>
    <xdr:to>
      <xdr:col>41</xdr:col>
      <xdr:colOff>101600</xdr:colOff>
      <xdr:row>78</xdr:row>
      <xdr:rowOff>39567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30694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113897</xdr:rowOff>
    </xdr:from>
    <xdr:to>
      <xdr:col>36</xdr:col>
      <xdr:colOff>165100</xdr:colOff>
      <xdr:row>78</xdr:row>
      <xdr:rowOff>44047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35174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148397</xdr:rowOff>
    </xdr:from>
    <xdr:to>
      <xdr:col>55</xdr:col>
      <xdr:colOff>0</xdr:colOff>
      <xdr:row>97</xdr:row>
      <xdr:rowOff>7668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07597"/>
          <a:ext cx="8382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7668</xdr:rowOff>
    </xdr:from>
    <xdr:to>
      <xdr:col>50</xdr:col>
      <xdr:colOff>114300</xdr:colOff>
      <xdr:row>97</xdr:row>
      <xdr:rowOff>54955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38318"/>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13001</xdr:rowOff>
    </xdr:from>
    <xdr:to>
      <xdr:col>45</xdr:col>
      <xdr:colOff>177800</xdr:colOff>
      <xdr:row>97</xdr:row>
      <xdr:rowOff>54955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43651"/>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32835</xdr:rowOff>
    </xdr:from>
    <xdr:to>
      <xdr:col>41</xdr:col>
      <xdr:colOff>50800</xdr:colOff>
      <xdr:row>97</xdr:row>
      <xdr:rowOff>13001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92035"/>
          <a:ext cx="889000" cy="1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97597</xdr:rowOff>
    </xdr:from>
    <xdr:to>
      <xdr:col>55</xdr:col>
      <xdr:colOff>50800</xdr:colOff>
      <xdr:row>97</xdr:row>
      <xdr:rowOff>27747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76024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128318</xdr:rowOff>
    </xdr:from>
    <xdr:to>
      <xdr:col>50</xdr:col>
      <xdr:colOff>165100</xdr:colOff>
      <xdr:row>97</xdr:row>
      <xdr:rowOff>58468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49595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4155</xdr:rowOff>
    </xdr:from>
    <xdr:to>
      <xdr:col>46</xdr:col>
      <xdr:colOff>38100</xdr:colOff>
      <xdr:row>97</xdr:row>
      <xdr:rowOff>105755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96882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133651</xdr:rowOff>
    </xdr:from>
    <xdr:to>
      <xdr:col>41</xdr:col>
      <xdr:colOff>101600</xdr:colOff>
      <xdr:row>97</xdr:row>
      <xdr:rowOff>63801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54928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153485</xdr:rowOff>
    </xdr:from>
    <xdr:to>
      <xdr:col>36</xdr:col>
      <xdr:colOff>165100</xdr:colOff>
      <xdr:row>96</xdr:row>
      <xdr:rowOff>83635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74762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12174</xdr:rowOff>
    </xdr:from>
    <xdr:to>
      <xdr:col>85</xdr:col>
      <xdr:colOff>127000</xdr:colOff>
      <xdr:row>37</xdr:row>
      <xdr:rowOff>132466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55824"/>
          <a:ext cx="838200" cy="1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132466</xdr:rowOff>
    </xdr:from>
    <xdr:to>
      <xdr:col>81</xdr:col>
      <xdr:colOff>50800</xdr:colOff>
      <xdr:row>37</xdr:row>
      <xdr:rowOff>143162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76116"/>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143162</xdr:rowOff>
    </xdr:from>
    <xdr:to>
      <xdr:col>76</xdr:col>
      <xdr:colOff>114300</xdr:colOff>
      <xdr:row>38</xdr:row>
      <xdr:rowOff>1364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86812"/>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xdr:rowOff>
    </xdr:from>
    <xdr:to>
      <xdr:col>71</xdr:col>
      <xdr:colOff>177800</xdr:colOff>
      <xdr:row>38</xdr:row>
      <xdr:rowOff>4304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646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132824</xdr:rowOff>
    </xdr:from>
    <xdr:to>
      <xdr:col>85</xdr:col>
      <xdr:colOff>177800</xdr:colOff>
      <xdr:row>37</xdr:row>
      <xdr:rowOff>62974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111251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81666</xdr:rowOff>
    </xdr:from>
    <xdr:to>
      <xdr:col>81</xdr:col>
      <xdr:colOff>101600</xdr:colOff>
      <xdr:row>38</xdr:row>
      <xdr:rowOff>11816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92362</xdr:rowOff>
    </xdr:from>
    <xdr:to>
      <xdr:col>76</xdr:col>
      <xdr:colOff>165100</xdr:colOff>
      <xdr:row>38</xdr:row>
      <xdr:rowOff>22512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122014</xdr:rowOff>
    </xdr:from>
    <xdr:to>
      <xdr:col>72</xdr:col>
      <xdr:colOff>38100</xdr:colOff>
      <xdr:row>38</xdr:row>
      <xdr:rowOff>52164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43291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124954</xdr:rowOff>
    </xdr:from>
    <xdr:to>
      <xdr:col>67</xdr:col>
      <xdr:colOff>101600</xdr:colOff>
      <xdr:row>38</xdr:row>
      <xdr:rowOff>55104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46231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38864</xdr:rowOff>
    </xdr:from>
    <xdr:to>
      <xdr:col>85</xdr:col>
      <xdr:colOff>127000</xdr:colOff>
      <xdr:row>57</xdr:row>
      <xdr:rowOff>58676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1151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58676</xdr:rowOff>
    </xdr:from>
    <xdr:to>
      <xdr:col>81</xdr:col>
      <xdr:colOff>50800</xdr:colOff>
      <xdr:row>57</xdr:row>
      <xdr:rowOff>92418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1326"/>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92418</xdr:rowOff>
    </xdr:from>
    <xdr:to>
      <xdr:col>76</xdr:col>
      <xdr:colOff>114300</xdr:colOff>
      <xdr:row>57</xdr:row>
      <xdr:rowOff>96091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65068"/>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96091</xdr:rowOff>
    </xdr:from>
    <xdr:to>
      <xdr:col>71</xdr:col>
      <xdr:colOff>177800</xdr:colOff>
      <xdr:row>57</xdr:row>
      <xdr:rowOff>119019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68741"/>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159514</xdr:rowOff>
    </xdr:from>
    <xdr:to>
      <xdr:col>85</xdr:col>
      <xdr:colOff>177800</xdr:colOff>
      <xdr:row>57</xdr:row>
      <xdr:rowOff>89664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137941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7876</xdr:rowOff>
    </xdr:from>
    <xdr:to>
      <xdr:col>81</xdr:col>
      <xdr:colOff>101600</xdr:colOff>
      <xdr:row>57</xdr:row>
      <xdr:rowOff>109476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100603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41618</xdr:rowOff>
    </xdr:from>
    <xdr:to>
      <xdr:col>76</xdr:col>
      <xdr:colOff>165100</xdr:colOff>
      <xdr:row>57</xdr:row>
      <xdr:rowOff>143218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134345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45291</xdr:rowOff>
    </xdr:from>
    <xdr:to>
      <xdr:col>72</xdr:col>
      <xdr:colOff>38100</xdr:colOff>
      <xdr:row>57</xdr:row>
      <xdr:rowOff>146891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138018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68219</xdr:rowOff>
    </xdr:from>
    <xdr:to>
      <xdr:col>67</xdr:col>
      <xdr:colOff>101600</xdr:colOff>
      <xdr:row>57</xdr:row>
      <xdr:rowOff>169819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160946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118757</xdr:rowOff>
    </xdr:from>
    <xdr:to>
      <xdr:col>85</xdr:col>
      <xdr:colOff>127000</xdr:colOff>
      <xdr:row>79</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91857"/>
          <a:ext cx="838200" cy="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118757</xdr:rowOff>
    </xdr:from>
    <xdr:to>
      <xdr:col>81</xdr:col>
      <xdr:colOff>50800</xdr:colOff>
      <xdr:row>78</xdr:row>
      <xdr:rowOff>119342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91857"/>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119342</xdr:rowOff>
    </xdr:from>
    <xdr:to>
      <xdr:col>76</xdr:col>
      <xdr:colOff>114300</xdr:colOff>
      <xdr:row>79</xdr:row>
      <xdr:rowOff>11988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92442"/>
          <a:ext cx="889000" cy="6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86233</xdr:rowOff>
    </xdr:from>
    <xdr:to>
      <xdr:col>71</xdr:col>
      <xdr:colOff>177800</xdr:colOff>
      <xdr:row>79</xdr:row>
      <xdr:rowOff>11988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933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146050</xdr:rowOff>
    </xdr:from>
    <xdr:to>
      <xdr:col>85</xdr:col>
      <xdr:colOff>177800</xdr:colOff>
      <xdr:row>79</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60977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67957</xdr:rowOff>
    </xdr:from>
    <xdr:to>
      <xdr:col>81</xdr:col>
      <xdr:colOff>101600</xdr:colOff>
      <xdr:row>78</xdr:row>
      <xdr:rowOff>169557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160684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68542</xdr:rowOff>
    </xdr:from>
    <xdr:to>
      <xdr:col>76</xdr:col>
      <xdr:colOff>165100</xdr:colOff>
      <xdr:row>78</xdr:row>
      <xdr:rowOff>170142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161269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3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132638</xdr:rowOff>
    </xdr:from>
    <xdr:to>
      <xdr:col>72</xdr:col>
      <xdr:colOff>38100</xdr:colOff>
      <xdr:row>79</xdr:row>
      <xdr:rowOff>62788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53915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35433</xdr:rowOff>
    </xdr:from>
    <xdr:to>
      <xdr:col>67</xdr:col>
      <xdr:colOff>101600</xdr:colOff>
      <xdr:row>78</xdr:row>
      <xdr:rowOff>137033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153560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162283</xdr:rowOff>
    </xdr:from>
    <xdr:to>
      <xdr:col>85</xdr:col>
      <xdr:colOff>127000</xdr:colOff>
      <xdr:row>98</xdr:row>
      <xdr:rowOff>4914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92933"/>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149307</xdr:rowOff>
    </xdr:from>
    <xdr:to>
      <xdr:col>81</xdr:col>
      <xdr:colOff>50800</xdr:colOff>
      <xdr:row>97</xdr:row>
      <xdr:rowOff>162283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7995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149307</xdr:rowOff>
    </xdr:from>
    <xdr:to>
      <xdr:col>76</xdr:col>
      <xdr:colOff>114300</xdr:colOff>
      <xdr:row>97</xdr:row>
      <xdr:rowOff>156933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9957"/>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152140</xdr:rowOff>
    </xdr:from>
    <xdr:to>
      <xdr:col>71</xdr:col>
      <xdr:colOff>177800</xdr:colOff>
      <xdr:row>97</xdr:row>
      <xdr:rowOff>156933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279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125564</xdr:rowOff>
    </xdr:from>
    <xdr:to>
      <xdr:col>85</xdr:col>
      <xdr:colOff>177800</xdr:colOff>
      <xdr:row>98</xdr:row>
      <xdr:rowOff>55714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148441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111483</xdr:rowOff>
    </xdr:from>
    <xdr:to>
      <xdr:col>81</xdr:col>
      <xdr:colOff>101600</xdr:colOff>
      <xdr:row>98</xdr:row>
      <xdr:rowOff>41633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58160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98507</xdr:rowOff>
    </xdr:from>
    <xdr:to>
      <xdr:col>76</xdr:col>
      <xdr:colOff>165100</xdr:colOff>
      <xdr:row>98</xdr:row>
      <xdr:rowOff>28657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45184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106133</xdr:rowOff>
    </xdr:from>
    <xdr:to>
      <xdr:col>72</xdr:col>
      <xdr:colOff>38100</xdr:colOff>
      <xdr:row>98</xdr:row>
      <xdr:rowOff>36283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52810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101340</xdr:rowOff>
    </xdr:from>
    <xdr:to>
      <xdr:col>67</xdr:col>
      <xdr:colOff>101600</xdr:colOff>
      <xdr:row>98</xdr:row>
      <xdr:rowOff>31490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48017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３５９，９６２円となっており、前年度と比べ約２１８，８００円の増となっている。主な要因としては、好調なふるさと納税によるふるさと洲本もっともっと応援基金積立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民生費は、住民一人当たり１７４，８８１円となっており、前年度と比べ約１１，３００円の増となっている。主な要因としては、介護保険特別会計への繰出金などの増加によるものである。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衛生費は、住民一人当たり３８，２１０円となっており、前年度と比べ約２，８００円の増となっている。主な要因としては、資源ごみ拠点回収事業費などの増加によるものである。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農林水産業費は、住民一人当たり４４，６９１円となっており、前年度と比べ約３，３００円の増となっている。主な要因としては、元気な水産業創造事業費などの増加によるものである。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土木費は、住民一人当たり４２，７０１円となっており、前年度と比べ約２，８００円の増となっている。主な要因としては、道路新設改良費などの増加によるものである。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教育費は、住民一人当たり４５，７３３円となっており、前年度と比べ約２，６００円の増となっている。主な要因としては、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スクール構想実現事業費などの増加によるものである。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は、平成１７年度以降１６年連続で黒字となっているが、実質単年度収支は、特別会計の赤字補填に要する繰出金などに充当するため、財政調整基金を１億３５百万円取り崩した影響や新型コロナウイルス感染症の影響による使用料・手数料の減収などもあり、平成２７年度以降６年連続で赤字となった。</a:t>
          </a:r>
        </a:p>
        <a:p>
          <a:r>
            <a:rPr kumimoji="1" lang="ja-JP" altLang="en-US" sz="1200">
              <a:latin typeface="ＭＳ ゴシック" pitchFamily="49" charset="-128"/>
              <a:ea typeface="ＭＳ ゴシック" pitchFamily="49" charset="-128"/>
            </a:rPr>
            <a:t>　今後は第２次洲本市行政改革実施方策に基づき、事務事業を見直し、行財政の健全化に努める。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全会計において、平成３０年度以降黒字となっている。</a:t>
          </a:r>
        </a:p>
        <a:p>
          <a:r>
            <a:rPr kumimoji="1" lang="ja-JP" altLang="en-US" sz="1400">
              <a:latin typeface="ＭＳ ゴシック" pitchFamily="49" charset="-128"/>
              <a:ea typeface="ＭＳ ゴシック" pitchFamily="49" charset="-128"/>
            </a:rPr>
            <a:t>　今後においては、公共施設の再編整備などにより投資的経費が増になるなど、厳しい財政状況が続くと想定されることから、適正な財政運営の維持に努める。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36387919</v>
      </c>
      <c r="BO4" s="426"/>
      <c r="BP4" s="426"/>
      <c r="BQ4" s="426"/>
      <c r="BR4" s="426"/>
      <c r="BS4" s="426"/>
      <c r="BT4" s="426"/>
      <c r="BU4" s="427"/>
      <c r="BV4" s="425">
        <v>25944968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0.8</v>
      </c>
      <c r="CU4" s="610"/>
      <c r="CV4" s="610"/>
      <c r="CW4" s="610"/>
      <c r="CX4" s="610"/>
      <c r="CY4" s="610"/>
      <c r="CZ4" s="610"/>
      <c r="DA4" s="611"/>
      <c r="DB4" s="609">
        <v>2.1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36203880</v>
      </c>
      <c r="BO5" s="431"/>
      <c r="BP5" s="431"/>
      <c r="BQ5" s="431"/>
      <c r="BR5" s="431"/>
      <c r="BS5" s="431"/>
      <c r="BT5" s="431"/>
      <c r="BU5" s="432"/>
      <c r="BV5" s="430">
        <v>25603391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92.6</v>
      </c>
      <c r="CU5" s="401"/>
      <c r="CV5" s="401"/>
      <c r="CW5" s="401"/>
      <c r="CX5" s="401"/>
      <c r="CY5" s="401"/>
      <c r="CZ5" s="401"/>
      <c r="DA5" s="402"/>
      <c r="DB5" s="400">
        <v>93.5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184039</v>
      </c>
      <c r="BO6" s="431"/>
      <c r="BP6" s="431"/>
      <c r="BQ6" s="431"/>
      <c r="BR6" s="431"/>
      <c r="BS6" s="431"/>
      <c r="BT6" s="431"/>
      <c r="BU6" s="432"/>
      <c r="BV6" s="430">
        <v>341577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96.4</v>
      </c>
      <c r="CU6" s="584"/>
      <c r="CV6" s="584"/>
      <c r="CW6" s="584"/>
      <c r="CX6" s="584"/>
      <c r="CY6" s="584"/>
      <c r="CZ6" s="584"/>
      <c r="DA6" s="585"/>
      <c r="DB6" s="583">
        <v>97.4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81453</v>
      </c>
      <c r="BO7" s="431"/>
      <c r="BP7" s="431"/>
      <c r="BQ7" s="431"/>
      <c r="BR7" s="431"/>
      <c r="BS7" s="431"/>
      <c r="BT7" s="431"/>
      <c r="BU7" s="432"/>
      <c r="BV7" s="430">
        <v>69814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12905817</v>
      </c>
      <c r="CU7" s="431"/>
      <c r="CV7" s="431"/>
      <c r="CW7" s="431"/>
      <c r="CX7" s="431"/>
      <c r="CY7" s="431"/>
      <c r="CZ7" s="431"/>
      <c r="DA7" s="432"/>
      <c r="DB7" s="430">
        <v>12815859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102586</v>
      </c>
      <c r="BO8" s="431"/>
      <c r="BP8" s="431"/>
      <c r="BQ8" s="431"/>
      <c r="BR8" s="431"/>
      <c r="BS8" s="431"/>
      <c r="BT8" s="431"/>
      <c r="BU8" s="432"/>
      <c r="BV8" s="430">
        <v>271763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0.49</v>
      </c>
      <c r="CU8" s="544"/>
      <c r="CV8" s="544"/>
      <c r="CW8" s="544"/>
      <c r="CX8" s="544"/>
      <c r="CY8" s="544"/>
      <c r="CZ8" s="544"/>
      <c r="DA8" s="545"/>
      <c r="DB8" s="543">
        <v>0.48</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41236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-169177</v>
      </c>
      <c r="BO9" s="431"/>
      <c r="BP9" s="431"/>
      <c r="BQ9" s="431"/>
      <c r="BR9" s="431"/>
      <c r="BS9" s="431"/>
      <c r="BT9" s="431"/>
      <c r="BU9" s="432"/>
      <c r="BV9" s="430">
        <v>42754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21.2</v>
      </c>
      <c r="CU9" s="401"/>
      <c r="CV9" s="401"/>
      <c r="CW9" s="401"/>
      <c r="CX9" s="401"/>
      <c r="CY9" s="401"/>
      <c r="CZ9" s="401"/>
      <c r="DA9" s="402"/>
      <c r="DB9" s="400">
        <v>23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44258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150550</v>
      </c>
      <c r="BO10" s="431"/>
      <c r="BP10" s="431"/>
      <c r="BQ10" s="431"/>
      <c r="BR10" s="431"/>
      <c r="BS10" s="431"/>
      <c r="BT10" s="431"/>
      <c r="BU10" s="432"/>
      <c r="BV10" s="430">
        <v>150854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33896</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42781</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94</v>
      </c>
      <c r="AV12" s="488"/>
      <c r="AW12" s="488"/>
      <c r="AX12" s="488"/>
      <c r="AY12" s="410" t="s">
        <v>137</v>
      </c>
      <c r="AZ12" s="411"/>
      <c r="BA12" s="411"/>
      <c r="BB12" s="411"/>
      <c r="BC12" s="411"/>
      <c r="BD12" s="411"/>
      <c r="BE12" s="411"/>
      <c r="BF12" s="411"/>
      <c r="BG12" s="411"/>
      <c r="BH12" s="411"/>
      <c r="BI12" s="411"/>
      <c r="BJ12" s="411"/>
      <c r="BK12" s="411"/>
      <c r="BL12" s="411"/>
      <c r="BM12" s="412"/>
      <c r="BN12" s="430">
        <v>135000</v>
      </c>
      <c r="BO12" s="431"/>
      <c r="BP12" s="431"/>
      <c r="BQ12" s="431"/>
      <c r="BR12" s="431"/>
      <c r="BS12" s="431"/>
      <c r="BT12" s="431"/>
      <c r="BU12" s="432"/>
      <c r="BV12" s="430">
        <v>350000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131</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42428</v>
      </c>
      <c r="S13" s="534"/>
      <c r="T13" s="534"/>
      <c r="U13" s="534"/>
      <c r="V13" s="535"/>
      <c r="W13" s="521" t="s">
        <v>141</v>
      </c>
      <c r="X13" s="443"/>
      <c r="Y13" s="443"/>
      <c r="Z13" s="443"/>
      <c r="AA13" s="443"/>
      <c r="AB13" s="444"/>
      <c r="AC13" s="406">
        <v>2418</v>
      </c>
      <c r="AD13" s="407"/>
      <c r="AE13" s="407"/>
      <c r="AF13" s="407"/>
      <c r="AG13" s="408"/>
      <c r="AH13" s="406">
        <v>2481</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-153627</v>
      </c>
      <c r="BO13" s="431"/>
      <c r="BP13" s="431"/>
      <c r="BQ13" s="431"/>
      <c r="BR13" s="431"/>
      <c r="BS13" s="431"/>
      <c r="BT13" s="431"/>
      <c r="BU13" s="432"/>
      <c r="BV13" s="430">
        <v>-122496</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14.3</v>
      </c>
      <c r="CU13" s="401"/>
      <c r="CV13" s="401"/>
      <c r="CW13" s="401"/>
      <c r="CX13" s="401"/>
      <c r="CY13" s="401"/>
      <c r="CZ13" s="401"/>
      <c r="DA13" s="402"/>
      <c r="DB13" s="400">
        <v>14.8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43316</v>
      </c>
      <c r="S14" s="534"/>
      <c r="T14" s="534"/>
      <c r="U14" s="534"/>
      <c r="V14" s="535"/>
      <c r="W14" s="536"/>
      <c r="X14" s="446"/>
      <c r="Y14" s="446"/>
      <c r="Z14" s="446"/>
      <c r="AA14" s="446"/>
      <c r="AB14" s="447"/>
      <c r="AC14" s="526">
        <v>11.6</v>
      </c>
      <c r="AD14" s="527"/>
      <c r="AE14" s="527"/>
      <c r="AF14" s="527"/>
      <c r="AG14" s="528"/>
      <c r="AH14" s="526">
        <v>11.6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62.8</v>
      </c>
      <c r="CU14" s="538"/>
      <c r="CV14" s="538"/>
      <c r="CW14" s="538"/>
      <c r="CX14" s="538"/>
      <c r="CY14" s="538"/>
      <c r="CZ14" s="538"/>
      <c r="DA14" s="539"/>
      <c r="DB14" s="537">
        <v>95.9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43012</v>
      </c>
      <c r="S15" s="534"/>
      <c r="T15" s="534"/>
      <c r="U15" s="534"/>
      <c r="V15" s="535"/>
      <c r="W15" s="521" t="s">
        <v>148</v>
      </c>
      <c r="X15" s="443"/>
      <c r="Y15" s="443"/>
      <c r="Z15" s="443"/>
      <c r="AA15" s="443"/>
      <c r="AB15" s="444"/>
      <c r="AC15" s="406">
        <v>4621</v>
      </c>
      <c r="AD15" s="407"/>
      <c r="AE15" s="407"/>
      <c r="AF15" s="407"/>
      <c r="AG15" s="408"/>
      <c r="AH15" s="406">
        <v>5101</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5341654</v>
      </c>
      <c r="BO15" s="426"/>
      <c r="BP15" s="426"/>
      <c r="BQ15" s="426"/>
      <c r="BR15" s="426"/>
      <c r="BS15" s="426"/>
      <c r="BT15" s="426"/>
      <c r="BU15" s="427"/>
      <c r="BV15" s="425">
        <v>5231665</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22.2</v>
      </c>
      <c r="AD16" s="527"/>
      <c r="AE16" s="527"/>
      <c r="AF16" s="527"/>
      <c r="AG16" s="528"/>
      <c r="AH16" s="526">
        <v>23.8</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10934341</v>
      </c>
      <c r="BO16" s="431"/>
      <c r="BP16" s="431"/>
      <c r="BQ16" s="431"/>
      <c r="BR16" s="431"/>
      <c r="BS16" s="431"/>
      <c r="BT16" s="431"/>
      <c r="BU16" s="432"/>
      <c r="BV16" s="430">
        <v>10734130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13748</v>
      </c>
      <c r="AD17" s="407"/>
      <c r="AE17" s="407"/>
      <c r="AF17" s="407"/>
      <c r="AG17" s="408"/>
      <c r="AH17" s="406">
        <v>13878</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6764609</v>
      </c>
      <c r="BO17" s="431"/>
      <c r="BP17" s="431"/>
      <c r="BQ17" s="431"/>
      <c r="BR17" s="431"/>
      <c r="BS17" s="431"/>
      <c r="BT17" s="431"/>
      <c r="BU17" s="432"/>
      <c r="BV17" s="430">
        <v>6698860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182.38</v>
      </c>
      <c r="M18" s="495"/>
      <c r="N18" s="495"/>
      <c r="O18" s="495"/>
      <c r="P18" s="495"/>
      <c r="Q18" s="495"/>
      <c r="R18" s="496"/>
      <c r="S18" s="496"/>
      <c r="T18" s="496"/>
      <c r="U18" s="496"/>
      <c r="V18" s="497"/>
      <c r="W18" s="511"/>
      <c r="X18" s="512"/>
      <c r="Y18" s="512"/>
      <c r="Z18" s="512"/>
      <c r="AA18" s="512"/>
      <c r="AB18" s="522"/>
      <c r="AC18" s="394">
        <v>66.099999999999994</v>
      </c>
      <c r="AD18" s="395"/>
      <c r="AE18" s="395"/>
      <c r="AF18" s="395"/>
      <c r="AG18" s="498"/>
      <c r="AH18" s="394">
        <v>64.7</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12111104</v>
      </c>
      <c r="BO18" s="431"/>
      <c r="BP18" s="431"/>
      <c r="BQ18" s="431"/>
      <c r="BR18" s="431"/>
      <c r="BS18" s="431"/>
      <c r="BT18" s="431"/>
      <c r="BU18" s="432"/>
      <c r="BV18" s="430">
        <v>12322075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226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15385155</v>
      </c>
      <c r="BO19" s="431"/>
      <c r="BP19" s="431"/>
      <c r="BQ19" s="431"/>
      <c r="BR19" s="431"/>
      <c r="BS19" s="431"/>
      <c r="BT19" s="431"/>
      <c r="BU19" s="432"/>
      <c r="BV19" s="430">
        <v>15214343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17792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29574228</v>
      </c>
      <c r="BO23" s="431"/>
      <c r="BP23" s="431"/>
      <c r="BQ23" s="431"/>
      <c r="BR23" s="431"/>
      <c r="BS23" s="431"/>
      <c r="BT23" s="431"/>
      <c r="BU23" s="432"/>
      <c r="BV23" s="430">
        <v>30629474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9200</v>
      </c>
      <c r="R24" s="407"/>
      <c r="S24" s="407"/>
      <c r="T24" s="407"/>
      <c r="U24" s="407"/>
      <c r="V24" s="408"/>
      <c r="W24" s="472"/>
      <c r="X24" s="463"/>
      <c r="Y24" s="464"/>
      <c r="Z24" s="403" t="s">
        <v>172</v>
      </c>
      <c r="AA24" s="404"/>
      <c r="AB24" s="404"/>
      <c r="AC24" s="404"/>
      <c r="AD24" s="404"/>
      <c r="AE24" s="404"/>
      <c r="AF24" s="404"/>
      <c r="AG24" s="405"/>
      <c r="AH24" s="406">
        <v>360</v>
      </c>
      <c r="AI24" s="407"/>
      <c r="AJ24" s="407"/>
      <c r="AK24" s="407"/>
      <c r="AL24" s="408"/>
      <c r="AM24" s="406">
        <v>1127880</v>
      </c>
      <c r="AN24" s="407"/>
      <c r="AO24" s="407"/>
      <c r="AP24" s="407"/>
      <c r="AQ24" s="407"/>
      <c r="AR24" s="408"/>
      <c r="AS24" s="406">
        <v>3133</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13208170</v>
      </c>
      <c r="BO24" s="431"/>
      <c r="BP24" s="431"/>
      <c r="BQ24" s="431"/>
      <c r="BR24" s="431"/>
      <c r="BS24" s="431"/>
      <c r="BT24" s="431"/>
      <c r="BU24" s="432"/>
      <c r="BV24" s="430">
        <v>12817432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2</v>
      </c>
      <c r="M25" s="407"/>
      <c r="N25" s="407"/>
      <c r="O25" s="407"/>
      <c r="P25" s="408"/>
      <c r="Q25" s="406">
        <v>7400</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2643547</v>
      </c>
      <c r="BO25" s="426"/>
      <c r="BP25" s="426"/>
      <c r="BQ25" s="426"/>
      <c r="BR25" s="426"/>
      <c r="BS25" s="426"/>
      <c r="BT25" s="426"/>
      <c r="BU25" s="427"/>
      <c r="BV25" s="425">
        <v>1408760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6500</v>
      </c>
      <c r="R26" s="407"/>
      <c r="S26" s="407"/>
      <c r="T26" s="407"/>
      <c r="U26" s="407"/>
      <c r="V26" s="408"/>
      <c r="W26" s="472"/>
      <c r="X26" s="463"/>
      <c r="Y26" s="464"/>
      <c r="Z26" s="403" t="s">
        <v>178</v>
      </c>
      <c r="AA26" s="485"/>
      <c r="AB26" s="485"/>
      <c r="AC26" s="485"/>
      <c r="AD26" s="485"/>
      <c r="AE26" s="485"/>
      <c r="AF26" s="485"/>
      <c r="AG26" s="486"/>
      <c r="AH26" s="406">
        <v>31</v>
      </c>
      <c r="AI26" s="407"/>
      <c r="AJ26" s="407"/>
      <c r="AK26" s="407"/>
      <c r="AL26" s="408"/>
      <c r="AM26" s="406">
        <v>99169</v>
      </c>
      <c r="AN26" s="407"/>
      <c r="AO26" s="407"/>
      <c r="AP26" s="407"/>
      <c r="AQ26" s="407"/>
      <c r="AR26" s="408"/>
      <c r="AS26" s="406">
        <v>3199</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5050</v>
      </c>
      <c r="R27" s="407"/>
      <c r="S27" s="407"/>
      <c r="T27" s="407"/>
      <c r="U27" s="407"/>
      <c r="V27" s="408"/>
      <c r="W27" s="472"/>
      <c r="X27" s="463"/>
      <c r="Y27" s="464"/>
      <c r="Z27" s="403" t="s">
        <v>181</v>
      </c>
      <c r="AA27" s="404"/>
      <c r="AB27" s="404"/>
      <c r="AC27" s="404"/>
      <c r="AD27" s="404"/>
      <c r="AE27" s="404"/>
      <c r="AF27" s="404"/>
      <c r="AG27" s="405"/>
      <c r="AH27" s="406">
        <v>8</v>
      </c>
      <c r="AI27" s="407"/>
      <c r="AJ27" s="407"/>
      <c r="AK27" s="407"/>
      <c r="AL27" s="408"/>
      <c r="AM27" s="406">
        <v>20728</v>
      </c>
      <c r="AN27" s="407"/>
      <c r="AO27" s="407"/>
      <c r="AP27" s="407"/>
      <c r="AQ27" s="407"/>
      <c r="AR27" s="408"/>
      <c r="AS27" s="406">
        <v>2591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4220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2572678</v>
      </c>
      <c r="BO28" s="426"/>
      <c r="BP28" s="426"/>
      <c r="BQ28" s="426"/>
      <c r="BR28" s="426"/>
      <c r="BS28" s="426"/>
      <c r="BT28" s="426"/>
      <c r="BU28" s="427"/>
      <c r="BV28" s="425">
        <v>2557128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16</v>
      </c>
      <c r="M29" s="407"/>
      <c r="N29" s="407"/>
      <c r="O29" s="407"/>
      <c r="P29" s="408"/>
      <c r="Q29" s="406">
        <v>3900</v>
      </c>
      <c r="R29" s="407"/>
      <c r="S29" s="407"/>
      <c r="T29" s="407"/>
      <c r="U29" s="407"/>
      <c r="V29" s="408"/>
      <c r="W29" s="473"/>
      <c r="X29" s="474"/>
      <c r="Y29" s="475"/>
      <c r="Z29" s="403" t="s">
        <v>187</v>
      </c>
      <c r="AA29" s="404"/>
      <c r="AB29" s="404"/>
      <c r="AC29" s="404"/>
      <c r="AD29" s="404"/>
      <c r="AE29" s="404"/>
      <c r="AF29" s="404"/>
      <c r="AG29" s="405"/>
      <c r="AH29" s="406">
        <v>368</v>
      </c>
      <c r="AI29" s="407"/>
      <c r="AJ29" s="407"/>
      <c r="AK29" s="407"/>
      <c r="AL29" s="408"/>
      <c r="AM29" s="406">
        <v>1148608</v>
      </c>
      <c r="AN29" s="407"/>
      <c r="AO29" s="407"/>
      <c r="AP29" s="407"/>
      <c r="AQ29" s="407"/>
      <c r="AR29" s="408"/>
      <c r="AS29" s="406">
        <v>3121</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91324</v>
      </c>
      <c r="BO29" s="431"/>
      <c r="BP29" s="431"/>
      <c r="BQ29" s="431"/>
      <c r="BR29" s="431"/>
      <c r="BS29" s="431"/>
      <c r="BT29" s="431"/>
      <c r="BU29" s="432"/>
      <c r="BV29" s="430">
        <v>91042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4723954</v>
      </c>
      <c r="BO30" s="434"/>
      <c r="BP30" s="434"/>
      <c r="BQ30" s="434"/>
      <c r="BR30" s="434"/>
      <c r="BS30" s="434"/>
      <c r="BT30" s="434"/>
      <c r="BU30" s="435"/>
      <c r="BV30" s="433">
        <v>3247561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下水道事業会計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淡路広域行政事務組合（一般会計）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株式会社淡路島第一次産業振興公社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CATV事業特別会計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介護サービス事業会計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淡路広域行政事務組合（淡路ふるさと市町村圏事業特別会計）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株式会社淡路島テレビジョン</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駐車場事業会計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淡路広域行政事務組合（淡路食肉センター事業特別会計）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株式会社淡路開発事業団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IF('各会計、関係団体の財政状況及び健全化判断比率'!B34="","",'各会計、関係団体の財政状況及び健全化判断比率'!B34)</f>
        <v>土地取得造成事業会計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淡路広域行政事務組合（淡路公平委員会特別会計）</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一般財団法人五色ふるさと振興公社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淡路広域消防事務組合</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株式会社クリーンエネルギー五色</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洲本市・南あわじ市衛生事務組合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南あわじ市・洲本市小中学校組合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淡路広域水道企業団</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洲本市・南あわじ市山林事務組合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兵庫県後期高齢者医療広域連合（一般会計）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0EKWt1rdd9n6dC9sHUVayqRfX08C4ENcDgm4oshAo2uwNXx/j7b0fYYQfb3jeGlwhgK6eawnUWj/0KMQDN5SA==" saltValue="hGgB0SCahJuOKAAIZvje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1" t="s">
        <v>582</v>
      </c>
      <c r="D34" s="1211"/>
      <c r="E34" s="1212"/>
      <c r="F34" s="32" t="s">
        <v>531</v>
      </c>
      <c r="G34" s="33" t="s">
        <v>531</v>
      </c>
      <c r="H34" s="33">
        <v>6.68</v>
      </c>
      <c r="I34" s="33">
        <v>6.28</v>
      </c>
      <c r="J34" s="34">
        <v>8.9700000000000006</v>
      </c>
      <c r="K34" s="22"/>
      <c r="L34" s="22"/>
      <c r="M34" s="22"/>
      <c r="N34" s="22"/>
      <c r="O34" s="22"/>
      <c r="P34" s="22"/>
    </row>
    <row r="35" spans="1:16" ht="39" customHeight="1" x14ac:dyDescent="0.15">
      <c r="A35" s="22"/>
      <c r="B35" s="35"/>
      <c r="C35" s="1205" t="s">
        <v>583</v>
      </c>
      <c r="D35" s="1206"/>
      <c r="E35" s="1207"/>
      <c r="F35" s="36">
        <v>3.19</v>
      </c>
      <c r="G35" s="37">
        <v>2.73</v>
      </c>
      <c r="H35" s="37">
        <v>1.75</v>
      </c>
      <c r="I35" s="37">
        <v>2.12</v>
      </c>
      <c r="J35" s="38">
        <v>0.79</v>
      </c>
      <c r="K35" s="22"/>
      <c r="L35" s="22"/>
      <c r="M35" s="22"/>
      <c r="N35" s="22"/>
      <c r="O35" s="22"/>
      <c r="P35" s="22"/>
    </row>
    <row r="36" spans="1:16" ht="39" customHeight="1" x14ac:dyDescent="0.15">
      <c r="A36" s="22"/>
      <c r="B36" s="35"/>
      <c r="C36" s="1205" t="s">
        <v>584</v>
      </c>
      <c r="D36" s="1206"/>
      <c r="E36" s="1207"/>
      <c r="F36" s="36" t="s">
        <v>531</v>
      </c>
      <c r="G36" s="37" t="s">
        <v>531</v>
      </c>
      <c r="H36" s="37">
        <v>0.71</v>
      </c>
      <c r="I36" s="37">
        <v>0.68</v>
      </c>
      <c r="J36" s="38">
        <v>0.71</v>
      </c>
      <c r="K36" s="22"/>
      <c r="L36" s="22"/>
      <c r="M36" s="22"/>
      <c r="N36" s="22"/>
      <c r="O36" s="22"/>
      <c r="P36" s="22"/>
    </row>
    <row r="37" spans="1:16" ht="39" customHeight="1" x14ac:dyDescent="0.15">
      <c r="A37" s="22"/>
      <c r="B37" s="35"/>
      <c r="C37" s="1205" t="s">
        <v>585</v>
      </c>
      <c r="D37" s="1206"/>
      <c r="E37" s="1207"/>
      <c r="F37" s="36" t="s">
        <v>586</v>
      </c>
      <c r="G37" s="37" t="s">
        <v>587</v>
      </c>
      <c r="H37" s="37">
        <v>0.92</v>
      </c>
      <c r="I37" s="37">
        <v>0.77</v>
      </c>
      <c r="J37" s="38">
        <v>0.36</v>
      </c>
      <c r="K37" s="22"/>
      <c r="L37" s="22"/>
      <c r="M37" s="22"/>
      <c r="N37" s="22"/>
      <c r="O37" s="22"/>
      <c r="P37" s="22"/>
    </row>
    <row r="38" spans="1:16" ht="39" customHeight="1" x14ac:dyDescent="0.15">
      <c r="A38" s="22"/>
      <c r="B38" s="35"/>
      <c r="C38" s="1205" t="s">
        <v>588</v>
      </c>
      <c r="D38" s="1206"/>
      <c r="E38" s="1207"/>
      <c r="F38" s="36" t="s">
        <v>589</v>
      </c>
      <c r="G38" s="37">
        <v>1</v>
      </c>
      <c r="H38" s="37">
        <v>1.04</v>
      </c>
      <c r="I38" s="37">
        <v>0.32</v>
      </c>
      <c r="J38" s="38">
        <v>0.3</v>
      </c>
      <c r="K38" s="22"/>
      <c r="L38" s="22"/>
      <c r="M38" s="22"/>
      <c r="N38" s="22"/>
      <c r="O38" s="22"/>
      <c r="P38" s="22"/>
    </row>
    <row r="39" spans="1:16" ht="39" customHeight="1" x14ac:dyDescent="0.15">
      <c r="A39" s="22"/>
      <c r="B39" s="35"/>
      <c r="C39" s="1205" t="s">
        <v>590</v>
      </c>
      <c r="D39" s="1206"/>
      <c r="E39" s="1207"/>
      <c r="F39" s="36" t="s">
        <v>531</v>
      </c>
      <c r="G39" s="37" t="s">
        <v>531</v>
      </c>
      <c r="H39" s="37">
        <v>0.17</v>
      </c>
      <c r="I39" s="37">
        <v>0.26</v>
      </c>
      <c r="J39" s="38">
        <v>0.22</v>
      </c>
      <c r="K39" s="22"/>
      <c r="L39" s="22"/>
      <c r="M39" s="22"/>
      <c r="N39" s="22"/>
      <c r="O39" s="22"/>
      <c r="P39" s="22"/>
    </row>
    <row r="40" spans="1:16" ht="39" customHeight="1" x14ac:dyDescent="0.15">
      <c r="A40" s="22"/>
      <c r="B40" s="35"/>
      <c r="C40" s="1205" t="s">
        <v>591</v>
      </c>
      <c r="D40" s="1206"/>
      <c r="E40" s="1207"/>
      <c r="F40" s="36" t="s">
        <v>531</v>
      </c>
      <c r="G40" s="37" t="s">
        <v>531</v>
      </c>
      <c r="H40" s="37">
        <v>0.33</v>
      </c>
      <c r="I40" s="37">
        <v>0.5</v>
      </c>
      <c r="J40" s="38">
        <v>0.13</v>
      </c>
      <c r="K40" s="22"/>
      <c r="L40" s="22"/>
      <c r="M40" s="22"/>
      <c r="N40" s="22"/>
      <c r="O40" s="22"/>
      <c r="P40" s="22"/>
    </row>
    <row r="41" spans="1:16" ht="39" customHeight="1" x14ac:dyDescent="0.15">
      <c r="A41" s="22"/>
      <c r="B41" s="35"/>
      <c r="C41" s="1205" t="s">
        <v>592</v>
      </c>
      <c r="D41" s="1206"/>
      <c r="E41" s="1207"/>
      <c r="F41" s="36">
        <v>0.11</v>
      </c>
      <c r="G41" s="37">
        <v>0.12</v>
      </c>
      <c r="H41" s="37">
        <v>0.13</v>
      </c>
      <c r="I41" s="37">
        <v>0.13</v>
      </c>
      <c r="J41" s="38">
        <v>0.13</v>
      </c>
      <c r="K41" s="22"/>
      <c r="L41" s="22"/>
      <c r="M41" s="22"/>
      <c r="N41" s="22"/>
      <c r="O41" s="22"/>
      <c r="P41" s="22"/>
    </row>
    <row r="42" spans="1:16" ht="39" customHeight="1" x14ac:dyDescent="0.15">
      <c r="A42" s="22"/>
      <c r="B42" s="39"/>
      <c r="C42" s="1205" t="s">
        <v>593</v>
      </c>
      <c r="D42" s="1206"/>
      <c r="E42" s="1207"/>
      <c r="F42" s="36" t="s">
        <v>531</v>
      </c>
      <c r="G42" s="37" t="s">
        <v>531</v>
      </c>
      <c r="H42" s="37" t="s">
        <v>531</v>
      </c>
      <c r="I42" s="37" t="s">
        <v>531</v>
      </c>
      <c r="J42" s="38" t="s">
        <v>531</v>
      </c>
      <c r="K42" s="22"/>
      <c r="L42" s="22"/>
      <c r="M42" s="22"/>
      <c r="N42" s="22"/>
      <c r="O42" s="22"/>
      <c r="P42" s="22"/>
    </row>
    <row r="43" spans="1:16" ht="39" customHeight="1" thickBot="1" x14ac:dyDescent="0.2">
      <c r="A43" s="22"/>
      <c r="B43" s="40"/>
      <c r="C43" s="1208" t="s">
        <v>594</v>
      </c>
      <c r="D43" s="1209"/>
      <c r="E43" s="1210"/>
      <c r="F43" s="41">
        <v>1.9</v>
      </c>
      <c r="G43" s="42">
        <v>3.55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bssRDRx0Aj3ejgvBJHf2Fgf/0n4KhAtlyYmgytY5BXrIiGjlgwZ9khxnIC2UzfuBh1bfWcUQHOyTW5EPOjYA==" saltValue="Uhh5kgzTNCefimVKGYoL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3999</v>
      </c>
      <c r="L45" s="60">
        <v>3868</v>
      </c>
      <c r="M45" s="60">
        <v>3734</v>
      </c>
      <c r="N45" s="60">
        <v>3673</v>
      </c>
      <c r="O45" s="61">
        <v>3477</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531</v>
      </c>
      <c r="L46" s="64" t="s">
        <v>531</v>
      </c>
      <c r="M46" s="64" t="s">
        <v>531</v>
      </c>
      <c r="N46" s="64" t="s">
        <v>531</v>
      </c>
      <c r="O46" s="65" t="s">
        <v>531</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531</v>
      </c>
      <c r="L47" s="64" t="s">
        <v>531</v>
      </c>
      <c r="M47" s="64" t="s">
        <v>531</v>
      </c>
      <c r="N47" s="64" t="s">
        <v>531</v>
      </c>
      <c r="O47" s="65" t="s">
        <v>531</v>
      </c>
      <c r="P47" s="48"/>
      <c r="Q47" s="48"/>
      <c r="R47" s="48"/>
      <c r="S47" s="48"/>
      <c r="T47" s="48"/>
      <c r="U47" s="48"/>
    </row>
    <row r="48" spans="1:21" ht="30.75" customHeight="1" x14ac:dyDescent="0.15">
      <c r="A48" s="48"/>
      <c r="B48" s="1233"/>
      <c r="C48" s="1234"/>
      <c r="D48" s="62"/>
      <c r="E48" s="1215" t="s">
        <v>15</v>
      </c>
      <c r="F48" s="1215"/>
      <c r="G48" s="1215"/>
      <c r="H48" s="1215"/>
      <c r="I48" s="1215"/>
      <c r="J48" s="1216"/>
      <c r="K48" s="63">
        <v>624</v>
      </c>
      <c r="L48" s="64">
        <v>643</v>
      </c>
      <c r="M48" s="64">
        <v>613</v>
      </c>
      <c r="N48" s="64">
        <v>611</v>
      </c>
      <c r="O48" s="65">
        <v>569</v>
      </c>
      <c r="P48" s="48"/>
      <c r="Q48" s="48"/>
      <c r="R48" s="48"/>
      <c r="S48" s="48"/>
      <c r="T48" s="48"/>
      <c r="U48" s="48"/>
    </row>
    <row r="49" spans="1:21" ht="30.75" customHeight="1" x14ac:dyDescent="0.15">
      <c r="A49" s="48"/>
      <c r="B49" s="1233"/>
      <c r="C49" s="1234"/>
      <c r="D49" s="62"/>
      <c r="E49" s="1215" t="s">
        <v>16</v>
      </c>
      <c r="F49" s="1215"/>
      <c r="G49" s="1215"/>
      <c r="H49" s="1215"/>
      <c r="I49" s="1215"/>
      <c r="J49" s="1216"/>
      <c r="K49" s="63">
        <v>282</v>
      </c>
      <c r="L49" s="64">
        <v>305</v>
      </c>
      <c r="M49" s="64">
        <v>262</v>
      </c>
      <c r="N49" s="64">
        <v>223</v>
      </c>
      <c r="O49" s="65">
        <v>266</v>
      </c>
      <c r="P49" s="48"/>
      <c r="Q49" s="48"/>
      <c r="R49" s="48"/>
      <c r="S49" s="48"/>
      <c r="T49" s="48"/>
      <c r="U49" s="48"/>
    </row>
    <row r="50" spans="1:21" ht="30.75" customHeight="1" x14ac:dyDescent="0.15">
      <c r="A50" s="48"/>
      <c r="B50" s="1233"/>
      <c r="C50" s="1234"/>
      <c r="D50" s="62"/>
      <c r="E50" s="1215" t="s">
        <v>17</v>
      </c>
      <c r="F50" s="1215"/>
      <c r="G50" s="1215"/>
      <c r="H50" s="1215"/>
      <c r="I50" s="1215"/>
      <c r="J50" s="1216"/>
      <c r="K50" s="63">
        <v>33</v>
      </c>
      <c r="L50" s="64">
        <v>33</v>
      </c>
      <c r="M50" s="64">
        <v>12</v>
      </c>
      <c r="N50" s="64">
        <v>12</v>
      </c>
      <c r="O50" s="65">
        <v>12</v>
      </c>
      <c r="P50" s="48"/>
      <c r="Q50" s="48"/>
      <c r="R50" s="48"/>
      <c r="S50" s="48"/>
      <c r="T50" s="48"/>
      <c r="U50" s="48"/>
    </row>
    <row r="51" spans="1:21" ht="30.75" customHeight="1" x14ac:dyDescent="0.15">
      <c r="A51" s="48"/>
      <c r="B51" s="1235"/>
      <c r="C51" s="1236"/>
      <c r="D51" s="66"/>
      <c r="E51" s="1215" t="s">
        <v>18</v>
      </c>
      <c r="F51" s="1215"/>
      <c r="G51" s="1215"/>
      <c r="H51" s="1215"/>
      <c r="I51" s="1215"/>
      <c r="J51" s="1216"/>
      <c r="K51" s="63">
        <v>0</v>
      </c>
      <c r="L51" s="64">
        <v>0</v>
      </c>
      <c r="M51" s="64">
        <v>0</v>
      </c>
      <c r="N51" s="64">
        <v>0</v>
      </c>
      <c r="O51" s="65">
        <v>0</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3379</v>
      </c>
      <c r="L52" s="64">
        <v>3188</v>
      </c>
      <c r="M52" s="64">
        <v>3151</v>
      </c>
      <c r="N52" s="64">
        <v>3059</v>
      </c>
      <c r="O52" s="65">
        <v>2775</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1559</v>
      </c>
      <c r="L53" s="69">
        <v>1661</v>
      </c>
      <c r="M53" s="69">
        <v>1470</v>
      </c>
      <c r="N53" s="69">
        <v>1460</v>
      </c>
      <c r="O53" s="70">
        <v>1549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21" t="s">
        <v>25</v>
      </c>
      <c r="C57" s="1222"/>
      <c r="D57" s="1225" t="s">
        <v>26</v>
      </c>
      <c r="E57" s="1226"/>
      <c r="F57" s="1226"/>
      <c r="G57" s="1226"/>
      <c r="H57" s="1226"/>
      <c r="I57" s="1226"/>
      <c r="J57" s="1227"/>
      <c r="K57" s="83"/>
      <c r="L57" s="84"/>
      <c r="M57" s="84"/>
      <c r="N57" s="84"/>
      <c r="O57" s="85"/>
    </row>
    <row r="58" spans="1:21" ht="31.5" customHeight="1" thickBot="1" x14ac:dyDescent="0.2">
      <c r="B58" s="1223"/>
      <c r="C58" s="1224"/>
      <c r="D58" s="1228" t="s">
        <v>27</v>
      </c>
      <c r="E58" s="1229"/>
      <c r="F58" s="1229"/>
      <c r="G58" s="1229"/>
      <c r="H58" s="1229"/>
      <c r="I58" s="1229"/>
      <c r="J58" s="123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bzVfFsOH7a8Ze8joR5Y/J2lrXehDpwhENzxBU6SrzvZ8d9g/HofOVE3IueYdCGaoXGsokJjTVbF+RJje1TeCw==" saltValue="xzOB8q0fC4fPMVo3Iwxv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51" t="s">
        <v>30</v>
      </c>
      <c r="C41" s="1252"/>
      <c r="D41" s="102"/>
      <c r="E41" s="1253" t="s">
        <v>31</v>
      </c>
      <c r="F41" s="1253"/>
      <c r="G41" s="1253"/>
      <c r="H41" s="1254"/>
      <c r="I41" s="103">
        <v>36121</v>
      </c>
      <c r="J41" s="104">
        <v>34290</v>
      </c>
      <c r="K41" s="104">
        <v>32613</v>
      </c>
      <c r="L41" s="104">
        <v>30629</v>
      </c>
      <c r="M41" s="105">
        <v>29574</v>
      </c>
    </row>
    <row r="42" spans="2:13" ht="27.75" customHeight="1" x14ac:dyDescent="0.15">
      <c r="B42" s="1241"/>
      <c r="C42" s="1242"/>
      <c r="D42" s="106"/>
      <c r="E42" s="1245" t="s">
        <v>32</v>
      </c>
      <c r="F42" s="1245"/>
      <c r="G42" s="1245"/>
      <c r="H42" s="1246"/>
      <c r="I42" s="107">
        <v>86</v>
      </c>
      <c r="J42" s="108">
        <v>74</v>
      </c>
      <c r="K42" s="108">
        <v>63</v>
      </c>
      <c r="L42" s="108">
        <v>51</v>
      </c>
      <c r="M42" s="109">
        <v>39</v>
      </c>
    </row>
    <row r="43" spans="2:13" ht="27.75" customHeight="1" x14ac:dyDescent="0.15">
      <c r="B43" s="1241"/>
      <c r="C43" s="1242"/>
      <c r="D43" s="106"/>
      <c r="E43" s="1245" t="s">
        <v>33</v>
      </c>
      <c r="F43" s="1245"/>
      <c r="G43" s="1245"/>
      <c r="H43" s="1246"/>
      <c r="I43" s="107">
        <v>11992</v>
      </c>
      <c r="J43" s="108">
        <v>11685</v>
      </c>
      <c r="K43" s="108">
        <v>11247</v>
      </c>
      <c r="L43" s="108">
        <v>10863</v>
      </c>
      <c r="M43" s="109">
        <v>10265</v>
      </c>
    </row>
    <row r="44" spans="2:13" ht="27.75" customHeight="1" x14ac:dyDescent="0.15">
      <c r="B44" s="1241"/>
      <c r="C44" s="1242"/>
      <c r="D44" s="106"/>
      <c r="E44" s="1245" t="s">
        <v>34</v>
      </c>
      <c r="F44" s="1245"/>
      <c r="G44" s="1245"/>
      <c r="H44" s="1246"/>
      <c r="I44" s="107">
        <v>2989</v>
      </c>
      <c r="J44" s="108">
        <v>3435</v>
      </c>
      <c r="K44" s="108">
        <v>3216</v>
      </c>
      <c r="L44" s="108">
        <v>2787</v>
      </c>
      <c r="M44" s="109">
        <v>2466</v>
      </c>
    </row>
    <row r="45" spans="2:13" ht="27.75" customHeight="1" x14ac:dyDescent="0.15">
      <c r="B45" s="1241"/>
      <c r="C45" s="1242"/>
      <c r="D45" s="106"/>
      <c r="E45" s="1245" t="s">
        <v>35</v>
      </c>
      <c r="F45" s="1245"/>
      <c r="G45" s="1245"/>
      <c r="H45" s="1246"/>
      <c r="I45" s="107">
        <v>2854</v>
      </c>
      <c r="J45" s="108">
        <v>2819</v>
      </c>
      <c r="K45" s="108">
        <v>2822</v>
      </c>
      <c r="L45" s="108">
        <v>2838</v>
      </c>
      <c r="M45" s="109">
        <v>2817</v>
      </c>
    </row>
    <row r="46" spans="2:13" ht="27.75" customHeight="1" x14ac:dyDescent="0.15">
      <c r="B46" s="1241"/>
      <c r="C46" s="1242"/>
      <c r="D46" s="110"/>
      <c r="E46" s="1245" t="s">
        <v>36</v>
      </c>
      <c r="F46" s="1245"/>
      <c r="G46" s="1245"/>
      <c r="H46" s="1246"/>
      <c r="I46" s="107">
        <v>24</v>
      </c>
      <c r="J46" s="108" t="s">
        <v>531</v>
      </c>
      <c r="K46" s="108" t="s">
        <v>531</v>
      </c>
      <c r="L46" s="108" t="s">
        <v>531</v>
      </c>
      <c r="M46" s="109" t="s">
        <v>531</v>
      </c>
    </row>
    <row r="47" spans="2:13" ht="27.75" customHeight="1" x14ac:dyDescent="0.15">
      <c r="B47" s="1241"/>
      <c r="C47" s="1242"/>
      <c r="D47" s="111"/>
      <c r="E47" s="1255" t="s">
        <v>37</v>
      </c>
      <c r="F47" s="1256"/>
      <c r="G47" s="1256"/>
      <c r="H47" s="1257"/>
      <c r="I47" s="107" t="s">
        <v>531</v>
      </c>
      <c r="J47" s="108" t="s">
        <v>531</v>
      </c>
      <c r="K47" s="108" t="s">
        <v>531</v>
      </c>
      <c r="L47" s="108" t="s">
        <v>531</v>
      </c>
      <c r="M47" s="109" t="s">
        <v>531</v>
      </c>
    </row>
    <row r="48" spans="2:13" ht="27.75" customHeight="1" x14ac:dyDescent="0.15">
      <c r="B48" s="1241"/>
      <c r="C48" s="1242"/>
      <c r="D48" s="106"/>
      <c r="E48" s="1245" t="s">
        <v>38</v>
      </c>
      <c r="F48" s="1245"/>
      <c r="G48" s="1245"/>
      <c r="H48" s="1246"/>
      <c r="I48" s="107" t="s">
        <v>531</v>
      </c>
      <c r="J48" s="108" t="s">
        <v>531</v>
      </c>
      <c r="K48" s="108" t="s">
        <v>531</v>
      </c>
      <c r="L48" s="108" t="s">
        <v>531</v>
      </c>
      <c r="M48" s="109" t="s">
        <v>531</v>
      </c>
    </row>
    <row r="49" spans="2:13" ht="27.75" customHeight="1" x14ac:dyDescent="0.15">
      <c r="B49" s="1243"/>
      <c r="C49" s="1244"/>
      <c r="D49" s="106"/>
      <c r="E49" s="1245" t="s">
        <v>39</v>
      </c>
      <c r="F49" s="1245"/>
      <c r="G49" s="1245"/>
      <c r="H49" s="1246"/>
      <c r="I49" s="107" t="s">
        <v>531</v>
      </c>
      <c r="J49" s="108" t="s">
        <v>531</v>
      </c>
      <c r="K49" s="108" t="s">
        <v>531</v>
      </c>
      <c r="L49" s="108" t="s">
        <v>531</v>
      </c>
      <c r="M49" s="109" t="s">
        <v>531</v>
      </c>
    </row>
    <row r="50" spans="2:13" ht="27.75" customHeight="1" x14ac:dyDescent="0.15">
      <c r="B50" s="1239" t="s">
        <v>40</v>
      </c>
      <c r="C50" s="1240"/>
      <c r="D50" s="112"/>
      <c r="E50" s="1245" t="s">
        <v>41</v>
      </c>
      <c r="F50" s="1245"/>
      <c r="G50" s="1245"/>
      <c r="H50" s="1246"/>
      <c r="I50" s="107">
        <v>5244</v>
      </c>
      <c r="J50" s="108">
        <v>4965</v>
      </c>
      <c r="K50" s="108">
        <v>5228</v>
      </c>
      <c r="L50" s="108">
        <v>6046</v>
      </c>
      <c r="M50" s="109">
        <v>7765</v>
      </c>
    </row>
    <row r="51" spans="2:13" ht="27.75" customHeight="1" x14ac:dyDescent="0.15">
      <c r="B51" s="1241"/>
      <c r="C51" s="1242"/>
      <c r="D51" s="106"/>
      <c r="E51" s="1245" t="s">
        <v>42</v>
      </c>
      <c r="F51" s="1245"/>
      <c r="G51" s="1245"/>
      <c r="H51" s="1246"/>
      <c r="I51" s="107">
        <v>6728</v>
      </c>
      <c r="J51" s="108">
        <v>6199</v>
      </c>
      <c r="K51" s="108">
        <v>5854</v>
      </c>
      <c r="L51" s="108">
        <v>5626</v>
      </c>
      <c r="M51" s="109">
        <v>5258</v>
      </c>
    </row>
    <row r="52" spans="2:13" ht="27.75" customHeight="1" x14ac:dyDescent="0.15">
      <c r="B52" s="1243"/>
      <c r="C52" s="1244"/>
      <c r="D52" s="106"/>
      <c r="E52" s="1245" t="s">
        <v>43</v>
      </c>
      <c r="F52" s="1245"/>
      <c r="G52" s="1245"/>
      <c r="H52" s="1246"/>
      <c r="I52" s="107">
        <v>28906</v>
      </c>
      <c r="J52" s="108">
        <v>27993</v>
      </c>
      <c r="K52" s="108">
        <v>26789</v>
      </c>
      <c r="L52" s="108">
        <v>25678</v>
      </c>
      <c r="M52" s="109">
        <v>25479</v>
      </c>
    </row>
    <row r="53" spans="2:13" ht="27.75" customHeight="1" thickBot="1" x14ac:dyDescent="0.2">
      <c r="B53" s="1247" t="s">
        <v>44</v>
      </c>
      <c r="C53" s="1248"/>
      <c r="D53" s="113"/>
      <c r="E53" s="1249" t="s">
        <v>45</v>
      </c>
      <c r="F53" s="1249"/>
      <c r="G53" s="1249"/>
      <c r="H53" s="1250"/>
      <c r="I53" s="114">
        <v>13188</v>
      </c>
      <c r="J53" s="115">
        <v>13148</v>
      </c>
      <c r="K53" s="115">
        <v>12090</v>
      </c>
      <c r="L53" s="115">
        <v>9818</v>
      </c>
      <c r="M53" s="116">
        <v>6659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p7JVE4jkuHsnG4HWHclNm01fdGYk7OFSRGe6AgH45skVhQ7UBFthZvdn+LIyqdHwP/FV8dNIAI+tiJ1ApSH+g==" saltValue="yY67bw+wvM9vbAhVJPIi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6" t="s">
        <v>48</v>
      </c>
      <c r="D55" s="1266"/>
      <c r="E55" s="1267"/>
      <c r="F55" s="128">
        <v>2756</v>
      </c>
      <c r="G55" s="128">
        <v>2557</v>
      </c>
      <c r="H55" s="129">
        <v>2573</v>
      </c>
    </row>
    <row r="56" spans="2:8" ht="52.5" customHeight="1" x14ac:dyDescent="0.15">
      <c r="B56" s="130"/>
      <c r="C56" s="1268" t="s">
        <v>49</v>
      </c>
      <c r="D56" s="1268"/>
      <c r="E56" s="1269"/>
      <c r="F56" s="131">
        <v>1</v>
      </c>
      <c r="G56" s="131">
        <v>91</v>
      </c>
      <c r="H56" s="132">
        <v>91</v>
      </c>
    </row>
    <row r="57" spans="2:8" ht="53.25" customHeight="1" x14ac:dyDescent="0.15">
      <c r="B57" s="130"/>
      <c r="C57" s="1270" t="s">
        <v>50</v>
      </c>
      <c r="D57" s="1270"/>
      <c r="E57" s="1271"/>
      <c r="F57" s="133">
        <v>2461</v>
      </c>
      <c r="G57" s="133">
        <v>3248</v>
      </c>
      <c r="H57" s="134">
        <v>4724</v>
      </c>
    </row>
    <row r="58" spans="2:8" ht="45.75" customHeight="1" x14ac:dyDescent="0.15">
      <c r="B58" s="135"/>
      <c r="C58" s="1258" t="s">
        <v>620</v>
      </c>
      <c r="D58" s="1259"/>
      <c r="E58" s="1260"/>
      <c r="F58" s="136">
        <v>1141</v>
      </c>
      <c r="G58" s="136">
        <v>2047</v>
      </c>
      <c r="H58" s="137">
        <v>3708</v>
      </c>
    </row>
    <row r="59" spans="2:8" ht="45.75" customHeight="1" x14ac:dyDescent="0.15">
      <c r="B59" s="135"/>
      <c r="C59" s="1258" t="s">
        <v>621</v>
      </c>
      <c r="D59" s="1259"/>
      <c r="E59" s="1260"/>
      <c r="F59" s="136">
        <v>418</v>
      </c>
      <c r="G59" s="136">
        <v>407</v>
      </c>
      <c r="H59" s="137">
        <v>395</v>
      </c>
    </row>
    <row r="60" spans="2:8" ht="45.75" customHeight="1" x14ac:dyDescent="0.15">
      <c r="B60" s="135"/>
      <c r="C60" s="1258" t="s">
        <v>623</v>
      </c>
      <c r="D60" s="1259"/>
      <c r="E60" s="1260"/>
      <c r="F60" s="136">
        <v>474</v>
      </c>
      <c r="G60" s="136">
        <v>409</v>
      </c>
      <c r="H60" s="137">
        <v>362</v>
      </c>
    </row>
    <row r="61" spans="2:8" ht="45.75" customHeight="1" x14ac:dyDescent="0.15">
      <c r="B61" s="135"/>
      <c r="C61" s="1258" t="s">
        <v>622</v>
      </c>
      <c r="D61" s="1259"/>
      <c r="E61" s="1260"/>
      <c r="F61" s="136">
        <v>195</v>
      </c>
      <c r="G61" s="136">
        <v>203</v>
      </c>
      <c r="H61" s="137">
        <v>120</v>
      </c>
    </row>
    <row r="62" spans="2:8" ht="45.75" customHeight="1" thickBot="1" x14ac:dyDescent="0.2">
      <c r="B62" s="138"/>
      <c r="C62" s="1261" t="s">
        <v>624</v>
      </c>
      <c r="D62" s="1262"/>
      <c r="E62" s="1263"/>
      <c r="F62" s="139">
        <v>40</v>
      </c>
      <c r="G62" s="139">
        <v>40</v>
      </c>
      <c r="H62" s="140">
        <v>39</v>
      </c>
    </row>
    <row r="63" spans="2:8" ht="52.5" customHeight="1" thickBot="1" x14ac:dyDescent="0.2">
      <c r="B63" s="141"/>
      <c r="C63" s="1264" t="s">
        <v>51</v>
      </c>
      <c r="D63" s="1264"/>
      <c r="E63" s="1265"/>
      <c r="F63" s="142">
        <v>5218</v>
      </c>
      <c r="G63" s="142">
        <v>5896</v>
      </c>
      <c r="H63" s="143">
        <v>7388</v>
      </c>
    </row>
    <row r="64" spans="2:8" ht="15" customHeight="1" x14ac:dyDescent="0.15"/>
  </sheetData>
  <sheetProtection algorithmName="SHA-512" hashValue="HfrzfqwT51a4vx73fIbAwuIiEmFN1cs+NGra4a2tcR2bS6M6AatrLaUz4aS4fthO3OV9GITx8paaAEpC5Dbcvw==" saltValue="/UPfyhI+6ASVaKaH9Rqx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110957</v>
      </c>
      <c r="E3" s="162"/>
      <c r="F3" s="163">
        <v>83280</v>
      </c>
      <c r="G3" s="164"/>
      <c r="H3" s="165"/>
    </row>
    <row r="4" spans="1:8" x14ac:dyDescent="0.15">
      <c r="A4" s="166"/>
      <c r="B4" s="167"/>
      <c r="C4" s="168"/>
      <c r="D4" s="169">
        <v>87086</v>
      </c>
      <c r="E4" s="170"/>
      <c r="F4" s="171">
        <v>43123</v>
      </c>
      <c r="G4" s="172"/>
      <c r="H4" s="173"/>
    </row>
    <row r="5" spans="1:8" x14ac:dyDescent="0.15">
      <c r="A5" s="154" t="s">
        <v>564</v>
      </c>
      <c r="B5" s="159"/>
      <c r="C5" s="160"/>
      <c r="D5" s="161">
        <v>46026</v>
      </c>
      <c r="E5" s="162"/>
      <c r="F5" s="163">
        <v>88968</v>
      </c>
      <c r="G5" s="164"/>
      <c r="H5" s="165"/>
    </row>
    <row r="6" spans="1:8" x14ac:dyDescent="0.15">
      <c r="A6" s="166"/>
      <c r="B6" s="167"/>
      <c r="C6" s="168"/>
      <c r="D6" s="169">
        <v>26001</v>
      </c>
      <c r="E6" s="170"/>
      <c r="F6" s="171">
        <v>45482</v>
      </c>
      <c r="G6" s="172"/>
      <c r="H6" s="173"/>
    </row>
    <row r="7" spans="1:8" x14ac:dyDescent="0.15">
      <c r="A7" s="154" t="s">
        <v>565</v>
      </c>
      <c r="B7" s="159"/>
      <c r="C7" s="160"/>
      <c r="D7" s="161">
        <v>47050</v>
      </c>
      <c r="E7" s="162"/>
      <c r="F7" s="163">
        <v>85173</v>
      </c>
      <c r="G7" s="164"/>
      <c r="H7" s="165"/>
    </row>
    <row r="8" spans="1:8" x14ac:dyDescent="0.15">
      <c r="A8" s="166"/>
      <c r="B8" s="167"/>
      <c r="C8" s="168"/>
      <c r="D8" s="169">
        <v>28984</v>
      </c>
      <c r="E8" s="170"/>
      <c r="F8" s="171">
        <v>43913</v>
      </c>
      <c r="G8" s="172"/>
      <c r="H8" s="173"/>
    </row>
    <row r="9" spans="1:8" x14ac:dyDescent="0.15">
      <c r="A9" s="154" t="s">
        <v>566</v>
      </c>
      <c r="B9" s="159"/>
      <c r="C9" s="160"/>
      <c r="D9" s="161">
        <v>46955</v>
      </c>
      <c r="E9" s="162"/>
      <c r="F9" s="163">
        <v>94081</v>
      </c>
      <c r="G9" s="164"/>
      <c r="H9" s="165"/>
    </row>
    <row r="10" spans="1:8" x14ac:dyDescent="0.15">
      <c r="A10" s="166"/>
      <c r="B10" s="167"/>
      <c r="C10" s="168"/>
      <c r="D10" s="169">
        <v>24116</v>
      </c>
      <c r="E10" s="170"/>
      <c r="F10" s="171">
        <v>48949</v>
      </c>
      <c r="G10" s="172"/>
      <c r="H10" s="173"/>
    </row>
    <row r="11" spans="1:8" x14ac:dyDescent="0.15">
      <c r="A11" s="154" t="s">
        <v>567</v>
      </c>
      <c r="B11" s="159"/>
      <c r="C11" s="160"/>
      <c r="D11" s="161">
        <v>68633</v>
      </c>
      <c r="E11" s="162"/>
      <c r="F11" s="163">
        <v>92632</v>
      </c>
      <c r="G11" s="164"/>
      <c r="H11" s="165"/>
    </row>
    <row r="12" spans="1:8" x14ac:dyDescent="0.15">
      <c r="A12" s="166"/>
      <c r="B12" s="167"/>
      <c r="C12" s="174"/>
      <c r="D12" s="169">
        <v>46112</v>
      </c>
      <c r="E12" s="170"/>
      <c r="F12" s="171">
        <v>47978</v>
      </c>
      <c r="G12" s="172"/>
      <c r="H12" s="173"/>
    </row>
    <row r="13" spans="1:8" x14ac:dyDescent="0.15">
      <c r="A13" s="154"/>
      <c r="B13" s="159"/>
      <c r="C13" s="175"/>
      <c r="D13" s="176">
        <v>63924</v>
      </c>
      <c r="E13" s="177"/>
      <c r="F13" s="178">
        <v>88827</v>
      </c>
      <c r="G13" s="179"/>
      <c r="H13" s="165"/>
    </row>
    <row r="14" spans="1:8" x14ac:dyDescent="0.15">
      <c r="A14" s="166"/>
      <c r="B14" s="167"/>
      <c r="C14" s="168"/>
      <c r="D14" s="169">
        <v>42460</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3.19</v>
      </c>
      <c r="C19" s="180">
        <f>ROUND(VALUE(SUBSTITUTE(実質収支比率等に係る経年分析!G$48,"▲","-")),2)</f>
        <v>2.73</v>
      </c>
      <c r="D19" s="180">
        <f>ROUND(VALUE(SUBSTITUTE(実質収支比率等に係る経年分析!H$48,"▲","-")),2)</f>
        <v>1.76</v>
      </c>
      <c r="E19" s="180">
        <f>ROUND(VALUE(SUBSTITUTE(実質収支比率等に係る経年分析!I$48,"▲","-")),2)</f>
        <v>2.12</v>
      </c>
      <c r="F19" s="180">
        <f>ROUND(VALUE(SUBSTITUTE(実質収支比率等に係る経年分析!J$48,"▲","-")),2)</f>
        <v>0.79</v>
      </c>
    </row>
    <row r="20" spans="1:11" x14ac:dyDescent="0.15">
      <c r="A20" s="180" t="s">
        <v>55</v>
      </c>
      <c r="B20" s="180">
        <f>ROUND(VALUE(SUBSTITUTE(実質収支比率等に係る経年分析!F$47,"▲","-")),2)</f>
        <v>27.99</v>
      </c>
      <c r="C20" s="180">
        <f>ROUND(VALUE(SUBSTITUTE(実質収支比率等に係る経年分析!G$47,"▲","-")),2)</f>
        <v>24.31</v>
      </c>
      <c r="D20" s="180">
        <f>ROUND(VALUE(SUBSTITUTE(実質収支比率等に係る経年分析!H$47,"▲","-")),2)</f>
        <v>21.15</v>
      </c>
      <c r="E20" s="180">
        <f>ROUND(VALUE(SUBSTITUTE(実質収支比率等に係る経年分析!I$47,"▲","-")),2)</f>
        <v>19.95</v>
      </c>
      <c r="F20" s="180">
        <f>ROUND(VALUE(SUBSTITUTE(実質収支比率等に係る経年分析!J$47,"▲","-")),2)</f>
        <v>19.93</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-4.7</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-0.96</v>
      </c>
      <c r="F21" s="180">
        <f>IF(ISNUMBER(VALUE(SUBSTITUTE(実質収支比率等に係る経年分析!J$49,"▲","-"))),ROUND(VALUE(SUBSTITUTE(実質収支比率等に係る経年分析!J$49,"▲","-")),2),NA())</f>
        <v>-1.19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3.55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駐車場事業会計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介護保険特別会計</v>
      </c>
      <c r="B32" s="181">
        <f>IF(ROUND(VALUE(SUBSTITUTE(連結実質赤字比率に係る赤字・黒字の構成分析!F$38,"▲", "-")), 2) &lt; 0, ABS(ROUND(VALUE(SUBSTITUTE(連結実質赤字比率に係る赤字・黒字の構成分析!F$38,"▲", "-")), 2)), NA())</f>
        <v>0.27</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1.92</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0.89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介護サービス事業会計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0.79</v>
      </c>
    </row>
    <row r="36" spans="1:16" x14ac:dyDescent="0.15">
      <c r="A36" s="181" t="str">
        <f>IF(連結実質赤字比率に係る赤字・黒字の構成分析!C$34="",NA(),連結実質赤字比率に係る赤字・黒字の構成分析!C$34)</f>
        <v>土地取得造成事業会計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8.9700000000000006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3379</v>
      </c>
      <c r="E42" s="182"/>
      <c r="F42" s="182"/>
      <c r="G42" s="182">
        <f>'実質公債費比率（分子）の構造'!L$52</f>
        <v>3188</v>
      </c>
      <c r="H42" s="182"/>
      <c r="I42" s="182"/>
      <c r="J42" s="182">
        <f>'実質公債費比率（分子）の構造'!M$52</f>
        <v>3151</v>
      </c>
      <c r="K42" s="182"/>
      <c r="L42" s="182"/>
      <c r="M42" s="182">
        <f>'実質公債費比率（分子）の構造'!N$52</f>
        <v>3059</v>
      </c>
      <c r="N42" s="182"/>
      <c r="O42" s="182"/>
      <c r="P42" s="182">
        <f>'実質公債費比率（分子）の構造'!O$52</f>
        <v>2775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33</v>
      </c>
      <c r="C44" s="182"/>
      <c r="D44" s="182"/>
      <c r="E44" s="182">
        <f>'実質公債費比率（分子）の構造'!L$50</f>
        <v>33</v>
      </c>
      <c r="F44" s="182"/>
      <c r="G44" s="182"/>
      <c r="H44" s="182">
        <f>'実質公債費比率（分子）の構造'!M$50</f>
        <v>12</v>
      </c>
      <c r="I44" s="182"/>
      <c r="J44" s="182"/>
      <c r="K44" s="182">
        <f>'実質公債費比率（分子）の構造'!N$50</f>
        <v>12</v>
      </c>
      <c r="L44" s="182"/>
      <c r="M44" s="182"/>
      <c r="N44" s="182">
        <f>'実質公債費比率（分子）の構造'!O$50</f>
        <v>12</v>
      </c>
      <c r="O44" s="182"/>
      <c r="P44" s="182"/>
    </row>
    <row r="45" spans="1:16" x14ac:dyDescent="0.15">
      <c r="A45" s="182" t="s">
        <v>66</v>
      </c>
      <c r="B45" s="182">
        <f>'実質公債費比率（分子）の構造'!K$49</f>
        <v>282</v>
      </c>
      <c r="C45" s="182"/>
      <c r="D45" s="182"/>
      <c r="E45" s="182">
        <f>'実質公債費比率（分子）の構造'!L$49</f>
        <v>305</v>
      </c>
      <c r="F45" s="182"/>
      <c r="G45" s="182"/>
      <c r="H45" s="182">
        <f>'実質公債費比率（分子）の構造'!M$49</f>
        <v>262</v>
      </c>
      <c r="I45" s="182"/>
      <c r="J45" s="182"/>
      <c r="K45" s="182">
        <f>'実質公債費比率（分子）の構造'!N$49</f>
        <v>223</v>
      </c>
      <c r="L45" s="182"/>
      <c r="M45" s="182"/>
      <c r="N45" s="182">
        <f>'実質公債費比率（分子）の構造'!O$49</f>
        <v>266</v>
      </c>
      <c r="O45" s="182"/>
      <c r="P45" s="182"/>
    </row>
    <row r="46" spans="1:16" x14ac:dyDescent="0.15">
      <c r="A46" s="182" t="s">
        <v>67</v>
      </c>
      <c r="B46" s="182">
        <f>'実質公債費比率（分子）の構造'!K$48</f>
        <v>624</v>
      </c>
      <c r="C46" s="182"/>
      <c r="D46" s="182"/>
      <c r="E46" s="182">
        <f>'実質公債費比率（分子）の構造'!L$48</f>
        <v>643</v>
      </c>
      <c r="F46" s="182"/>
      <c r="G46" s="182"/>
      <c r="H46" s="182">
        <f>'実質公債費比率（分子）の構造'!M$48</f>
        <v>613</v>
      </c>
      <c r="I46" s="182"/>
      <c r="J46" s="182"/>
      <c r="K46" s="182">
        <f>'実質公債費比率（分子）の構造'!N$48</f>
        <v>611</v>
      </c>
      <c r="L46" s="182"/>
      <c r="M46" s="182"/>
      <c r="N46" s="182">
        <f>'実質公債費比率（分子）の構造'!O$48</f>
        <v>569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3999</v>
      </c>
      <c r="C49" s="182"/>
      <c r="D49" s="182"/>
      <c r="E49" s="182">
        <f>'実質公債費比率（分子）の構造'!L$45</f>
        <v>3868</v>
      </c>
      <c r="F49" s="182"/>
      <c r="G49" s="182"/>
      <c r="H49" s="182">
        <f>'実質公債費比率（分子）の構造'!M$45</f>
        <v>3734</v>
      </c>
      <c r="I49" s="182"/>
      <c r="J49" s="182"/>
      <c r="K49" s="182">
        <f>'実質公債費比率（分子）の構造'!N$45</f>
        <v>3673</v>
      </c>
      <c r="L49" s="182"/>
      <c r="M49" s="182"/>
      <c r="N49" s="182">
        <f>'実質公債費比率（分子）の構造'!O$45</f>
        <v>3477</v>
      </c>
      <c r="O49" s="182"/>
      <c r="P49" s="182"/>
    </row>
    <row r="50" spans="1:16" x14ac:dyDescent="0.15">
      <c r="A50" s="182" t="s">
        <v>71</v>
      </c>
      <c r="B50" s="182" t="e">
        <f>NA()</f>
        <v>#N/A</v>
      </c>
      <c r="C50" s="182">
        <f>IF(ISNUMBER('実質公債費比率（分子）の構造'!K$53),'実質公債費比率（分子）の構造'!K$53,NA())</f>
        <v>1559</v>
      </c>
      <c r="D50" s="182" t="e">
        <f>NA()</f>
        <v>#N/A</v>
      </c>
      <c r="E50" s="182" t="e">
        <f>NA()</f>
        <v>#N/A</v>
      </c>
      <c r="F50" s="182">
        <f>IF(ISNUMBER('実質公債費比率（分子）の構造'!L$53),'実質公債費比率（分子）の構造'!L$53,NA())</f>
        <v>1661</v>
      </c>
      <c r="G50" s="182" t="e">
        <f>NA()</f>
        <v>#N/A</v>
      </c>
      <c r="H50" s="182" t="e">
        <f>NA()</f>
        <v>#N/A</v>
      </c>
      <c r="I50" s="182">
        <f>IF(ISNUMBER('実質公債費比率（分子）の構造'!M$53),'実質公債費比率（分子）の構造'!M$53,NA())</f>
        <v>1470</v>
      </c>
      <c r="J50" s="182" t="e">
        <f>NA()</f>
        <v>#N/A</v>
      </c>
      <c r="K50" s="182" t="e">
        <f>NA()</f>
        <v>#N/A</v>
      </c>
      <c r="L50" s="182">
        <f>IF(ISNUMBER('実質公債費比率（分子）の構造'!N$53),'実質公債費比率（分子）の構造'!N$53,NA())</f>
        <v>1460</v>
      </c>
      <c r="M50" s="182" t="e">
        <f>NA()</f>
        <v>#N/A</v>
      </c>
      <c r="N50" s="182" t="e">
        <f>NA()</f>
        <v>#N/A</v>
      </c>
      <c r="O50" s="182">
        <f>IF(ISNUMBER('実質公債費比率（分子）の構造'!O$53),'実質公債費比率（分子）の構造'!O$53,NA())</f>
        <v>1549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28906</v>
      </c>
      <c r="E56" s="181"/>
      <c r="F56" s="181"/>
      <c r="G56" s="181">
        <f>'将来負担比率（分子）の構造'!J$52</f>
        <v>27993</v>
      </c>
      <c r="H56" s="181"/>
      <c r="I56" s="181"/>
      <c r="J56" s="181">
        <f>'将来負担比率（分子）の構造'!K$52</f>
        <v>26789</v>
      </c>
      <c r="K56" s="181"/>
      <c r="L56" s="181"/>
      <c r="M56" s="181">
        <f>'将来負担比率（分子）の構造'!L$52</f>
        <v>25678</v>
      </c>
      <c r="N56" s="181"/>
      <c r="O56" s="181"/>
      <c r="P56" s="181">
        <f>'将来負担比率（分子）の構造'!M$52</f>
        <v>25479</v>
      </c>
    </row>
    <row r="57" spans="1:16" x14ac:dyDescent="0.15">
      <c r="A57" s="181" t="s">
        <v>42</v>
      </c>
      <c r="B57" s="181"/>
      <c r="C57" s="181"/>
      <c r="D57" s="181">
        <f>'将来負担比率（分子）の構造'!I$51</f>
        <v>6728</v>
      </c>
      <c r="E57" s="181"/>
      <c r="F57" s="181"/>
      <c r="G57" s="181">
        <f>'将来負担比率（分子）の構造'!J$51</f>
        <v>6199</v>
      </c>
      <c r="H57" s="181"/>
      <c r="I57" s="181"/>
      <c r="J57" s="181">
        <f>'将来負担比率（分子）の構造'!K$51</f>
        <v>5854</v>
      </c>
      <c r="K57" s="181"/>
      <c r="L57" s="181"/>
      <c r="M57" s="181">
        <f>'将来負担比率（分子）の構造'!L$51</f>
        <v>5626</v>
      </c>
      <c r="N57" s="181"/>
      <c r="O57" s="181"/>
      <c r="P57" s="181">
        <f>'将来負担比率（分子）の構造'!M$51</f>
        <v>5258</v>
      </c>
    </row>
    <row r="58" spans="1:16" x14ac:dyDescent="0.15">
      <c r="A58" s="181" t="s">
        <v>41</v>
      </c>
      <c r="B58" s="181"/>
      <c r="C58" s="181"/>
      <c r="D58" s="181">
        <f>'将来負担比率（分子）の構造'!I$50</f>
        <v>5244</v>
      </c>
      <c r="E58" s="181"/>
      <c r="F58" s="181"/>
      <c r="G58" s="181">
        <f>'将来負担比率（分子）の構造'!J$50</f>
        <v>4965</v>
      </c>
      <c r="H58" s="181"/>
      <c r="I58" s="181"/>
      <c r="J58" s="181">
        <f>'将来負担比率（分子）の構造'!K$50</f>
        <v>5228</v>
      </c>
      <c r="K58" s="181"/>
      <c r="L58" s="181"/>
      <c r="M58" s="181">
        <f>'将来負担比率（分子）の構造'!L$50</f>
        <v>6046</v>
      </c>
      <c r="N58" s="181"/>
      <c r="O58" s="181"/>
      <c r="P58" s="181">
        <f>'将来負担比率（分子）の構造'!M$50</f>
        <v>7765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2854</v>
      </c>
      <c r="C62" s="181"/>
      <c r="D62" s="181"/>
      <c r="E62" s="181">
        <f>'将来負担比率（分子）の構造'!J$45</f>
        <v>2819</v>
      </c>
      <c r="F62" s="181"/>
      <c r="G62" s="181"/>
      <c r="H62" s="181">
        <f>'将来負担比率（分子）の構造'!K$45</f>
        <v>2822</v>
      </c>
      <c r="I62" s="181"/>
      <c r="J62" s="181"/>
      <c r="K62" s="181">
        <f>'将来負担比率（分子）の構造'!L$45</f>
        <v>2838</v>
      </c>
      <c r="L62" s="181"/>
      <c r="M62" s="181"/>
      <c r="N62" s="181">
        <f>'将来負担比率（分子）の構造'!M$45</f>
        <v>2817</v>
      </c>
      <c r="O62" s="181"/>
      <c r="P62" s="181"/>
    </row>
    <row r="63" spans="1:16" x14ac:dyDescent="0.15">
      <c r="A63" s="181" t="s">
        <v>34</v>
      </c>
      <c r="B63" s="181">
        <f>'将来負担比率（分子）の構造'!I$44</f>
        <v>2989</v>
      </c>
      <c r="C63" s="181"/>
      <c r="D63" s="181"/>
      <c r="E63" s="181">
        <f>'将来負担比率（分子）の構造'!J$44</f>
        <v>3435</v>
      </c>
      <c r="F63" s="181"/>
      <c r="G63" s="181"/>
      <c r="H63" s="181">
        <f>'将来負担比率（分子）の構造'!K$44</f>
        <v>3216</v>
      </c>
      <c r="I63" s="181"/>
      <c r="J63" s="181"/>
      <c r="K63" s="181">
        <f>'将来負担比率（分子）の構造'!L$44</f>
        <v>2787</v>
      </c>
      <c r="L63" s="181"/>
      <c r="M63" s="181"/>
      <c r="N63" s="181">
        <f>'将来負担比率（分子）の構造'!M$44</f>
        <v>2466</v>
      </c>
      <c r="O63" s="181"/>
      <c r="P63" s="181"/>
    </row>
    <row r="64" spans="1:16" x14ac:dyDescent="0.15">
      <c r="A64" s="181" t="s">
        <v>33</v>
      </c>
      <c r="B64" s="181">
        <f>'将来負担比率（分子）の構造'!I$43</f>
        <v>11992</v>
      </c>
      <c r="C64" s="181"/>
      <c r="D64" s="181"/>
      <c r="E64" s="181">
        <f>'将来負担比率（分子）の構造'!J$43</f>
        <v>11685</v>
      </c>
      <c r="F64" s="181"/>
      <c r="G64" s="181"/>
      <c r="H64" s="181">
        <f>'将来負担比率（分子）の構造'!K$43</f>
        <v>11247</v>
      </c>
      <c r="I64" s="181"/>
      <c r="J64" s="181"/>
      <c r="K64" s="181">
        <f>'将来負担比率（分子）の構造'!L$43</f>
        <v>10863</v>
      </c>
      <c r="L64" s="181"/>
      <c r="M64" s="181"/>
      <c r="N64" s="181">
        <f>'将来負担比率（分子）の構造'!M$43</f>
        <v>10265</v>
      </c>
      <c r="O64" s="181"/>
      <c r="P64" s="181"/>
    </row>
    <row r="65" spans="1:16" x14ac:dyDescent="0.15">
      <c r="A65" s="181" t="s">
        <v>32</v>
      </c>
      <c r="B65" s="181">
        <f>'将来負担比率（分子）の構造'!I$42</f>
        <v>86</v>
      </c>
      <c r="C65" s="181"/>
      <c r="D65" s="181"/>
      <c r="E65" s="181">
        <f>'将来負担比率（分子）の構造'!J$42</f>
        <v>74</v>
      </c>
      <c r="F65" s="181"/>
      <c r="G65" s="181"/>
      <c r="H65" s="181">
        <f>'将来負担比率（分子）の構造'!K$42</f>
        <v>63</v>
      </c>
      <c r="I65" s="181"/>
      <c r="J65" s="181"/>
      <c r="K65" s="181">
        <f>'将来負担比率（分子）の構造'!L$42</f>
        <v>51</v>
      </c>
      <c r="L65" s="181"/>
      <c r="M65" s="181"/>
      <c r="N65" s="181">
        <f>'将来負担比率（分子）の構造'!M$42</f>
        <v>39</v>
      </c>
      <c r="O65" s="181"/>
      <c r="P65" s="181"/>
    </row>
    <row r="66" spans="1:16" x14ac:dyDescent="0.15">
      <c r="A66" s="181" t="s">
        <v>31</v>
      </c>
      <c r="B66" s="181">
        <f>'将来負担比率（分子）の構造'!I$41</f>
        <v>36121</v>
      </c>
      <c r="C66" s="181"/>
      <c r="D66" s="181"/>
      <c r="E66" s="181">
        <f>'将来負担比率（分子）の構造'!J$41</f>
        <v>34290</v>
      </c>
      <c r="F66" s="181"/>
      <c r="G66" s="181"/>
      <c r="H66" s="181">
        <f>'将来負担比率（分子）の構造'!K$41</f>
        <v>32613</v>
      </c>
      <c r="I66" s="181"/>
      <c r="J66" s="181"/>
      <c r="K66" s="181">
        <f>'将来負担比率（分子）の構造'!L$41</f>
        <v>30629</v>
      </c>
      <c r="L66" s="181"/>
      <c r="M66" s="181"/>
      <c r="N66" s="181">
        <f>'将来負担比率（分子）の構造'!M$41</f>
        <v>29574</v>
      </c>
      <c r="O66" s="181"/>
      <c r="P66" s="181"/>
    </row>
    <row r="67" spans="1:16" x14ac:dyDescent="0.15">
      <c r="A67" s="181" t="s">
        <v>75</v>
      </c>
      <c r="B67" s="181" t="e">
        <f>NA()</f>
        <v>#N/A</v>
      </c>
      <c r="C67" s="181">
        <f>IF(ISNUMBER('将来負担比率（分子）の構造'!I$53), IF('将来負担比率（分子）の構造'!I$53 &lt; 0, 0, '将来負担比率（分子）の構造'!I$53), NA())</f>
        <v>13188</v>
      </c>
      <c r="D67" s="181" t="e">
        <f>NA()</f>
        <v>#N/A</v>
      </c>
      <c r="E67" s="181" t="e">
        <f>NA()</f>
        <v>#N/A</v>
      </c>
      <c r="F67" s="181">
        <f>IF(ISNUMBER('将来負担比率（分子）の構造'!J$53), IF('将来負担比率（分子）の構造'!J$53 &lt; 0, 0, '将来負担比率（分子）の構造'!J$53), NA())</f>
        <v>13148</v>
      </c>
      <c r="G67" s="181" t="e">
        <f>NA()</f>
        <v>#N/A</v>
      </c>
      <c r="H67" s="181" t="e">
        <f>NA()</f>
        <v>#N/A</v>
      </c>
      <c r="I67" s="181">
        <f>IF(ISNUMBER('将来負担比率（分子）の構造'!K$53), IF('将来負担比率（分子）の構造'!K$53 &lt; 0, 0, '将来負担比率（分子）の構造'!K$53), NA())</f>
        <v>12090</v>
      </c>
      <c r="J67" s="181" t="e">
        <f>NA()</f>
        <v>#N/A</v>
      </c>
      <c r="K67" s="181" t="e">
        <f>NA()</f>
        <v>#N/A</v>
      </c>
      <c r="L67" s="181">
        <f>IF(ISNUMBER('将来負担比率（分子）の構造'!L$53), IF('将来負担比率（分子）の構造'!L$53 &lt; 0, 0, '将来負担比率（分子）の構造'!L$53), NA())</f>
        <v>9818</v>
      </c>
      <c r="M67" s="181" t="e">
        <f>NA()</f>
        <v>#N/A</v>
      </c>
      <c r="N67" s="181" t="e">
        <f>NA()</f>
        <v>#N/A</v>
      </c>
      <c r="O67" s="181">
        <f>IF(ISNUMBER('将来負担比率（分子）の構造'!M$53), IF('将来負担比率（分子）の構造'!M$53 &lt; 0, 0, '将来負担比率（分子）の構造'!M$53), NA())</f>
        <v>6659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2756</v>
      </c>
      <c r="C72" s="185">
        <f>基金残高に係る経年分析!G55</f>
        <v>2557</v>
      </c>
      <c r="D72" s="185">
        <f>基金残高に係る経年分析!H55</f>
        <v>2573</v>
      </c>
    </row>
    <row r="73" spans="1:16" x14ac:dyDescent="0.15">
      <c r="A73" s="184" t="s">
        <v>78</v>
      </c>
      <c r="B73" s="185">
        <f>基金残高に係る経年分析!F56</f>
        <v>1</v>
      </c>
      <c r="C73" s="185">
        <f>基金残高に係る経年分析!G56</f>
        <v>91</v>
      </c>
      <c r="D73" s="185">
        <f>基金残高に係る経年分析!H56</f>
        <v>91</v>
      </c>
    </row>
    <row r="74" spans="1:16" x14ac:dyDescent="0.15">
      <c r="A74" s="184" t="s">
        <v>79</v>
      </c>
      <c r="B74" s="185">
        <f>基金残高に係る経年分析!F57</f>
        <v>2461</v>
      </c>
      <c r="C74" s="185">
        <f>基金残高に係る経年分析!G57</f>
        <v>3248</v>
      </c>
      <c r="D74" s="185">
        <f>基金残高に係る経年分析!H57</f>
        <v>4724</v>
      </c>
    </row>
  </sheetData>
  <sheetProtection algorithmName="SHA-512" hashValue="N0roTRtv0StdBSGHVKH0uNb0PQ8z4BWBTPtaUxlpuyms65Li5pmAQkzZDBrG9g3lCf6IrEgHb3Bv6XA9iISOlA==" saltValue="AO33Yu2ertSZT6OLjbj/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5724568</v>
      </c>
      <c r="S5" s="698"/>
      <c r="T5" s="698"/>
      <c r="U5" s="698"/>
      <c r="V5" s="698"/>
      <c r="W5" s="698"/>
      <c r="X5" s="698"/>
      <c r="Y5" s="741"/>
      <c r="Z5" s="759">
        <v>15.7</v>
      </c>
      <c r="AA5" s="759"/>
      <c r="AB5" s="759"/>
      <c r="AC5" s="759"/>
      <c r="AD5" s="760">
        <v>5445085</v>
      </c>
      <c r="AE5" s="760"/>
      <c r="AF5" s="760"/>
      <c r="AG5" s="760"/>
      <c r="AH5" s="760"/>
      <c r="AI5" s="760"/>
      <c r="AJ5" s="760"/>
      <c r="AK5" s="760"/>
      <c r="AL5" s="742">
        <v>43.3</v>
      </c>
      <c r="AM5" s="715"/>
      <c r="AN5" s="715"/>
      <c r="AO5" s="743"/>
      <c r="AP5" s="710" t="s">
        <v>225</v>
      </c>
      <c r="AQ5" s="711"/>
      <c r="AR5" s="711"/>
      <c r="AS5" s="711"/>
      <c r="AT5" s="711"/>
      <c r="AU5" s="711"/>
      <c r="AV5" s="711"/>
      <c r="AW5" s="711"/>
      <c r="AX5" s="711"/>
      <c r="AY5" s="711"/>
      <c r="AZ5" s="711"/>
      <c r="BA5" s="711"/>
      <c r="BB5" s="711"/>
      <c r="BC5" s="711"/>
      <c r="BD5" s="711"/>
      <c r="BE5" s="711"/>
      <c r="BF5" s="712"/>
      <c r="BG5" s="642">
        <v>5402056</v>
      </c>
      <c r="BH5" s="643"/>
      <c r="BI5" s="643"/>
      <c r="BJ5" s="643"/>
      <c r="BK5" s="643"/>
      <c r="BL5" s="643"/>
      <c r="BM5" s="643"/>
      <c r="BN5" s="644"/>
      <c r="BO5" s="675">
        <v>94.4</v>
      </c>
      <c r="BP5" s="675"/>
      <c r="BQ5" s="675"/>
      <c r="BR5" s="675"/>
      <c r="BS5" s="676">
        <v>53404</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180425</v>
      </c>
      <c r="S6" s="643"/>
      <c r="T6" s="643"/>
      <c r="U6" s="643"/>
      <c r="V6" s="643"/>
      <c r="W6" s="643"/>
      <c r="X6" s="643"/>
      <c r="Y6" s="644"/>
      <c r="Z6" s="675">
        <v>0.5</v>
      </c>
      <c r="AA6" s="675"/>
      <c r="AB6" s="675"/>
      <c r="AC6" s="675"/>
      <c r="AD6" s="676">
        <v>180425</v>
      </c>
      <c r="AE6" s="676"/>
      <c r="AF6" s="676"/>
      <c r="AG6" s="676"/>
      <c r="AH6" s="676"/>
      <c r="AI6" s="676"/>
      <c r="AJ6" s="676"/>
      <c r="AK6" s="676"/>
      <c r="AL6" s="645">
        <v>1.4</v>
      </c>
      <c r="AM6" s="646"/>
      <c r="AN6" s="646"/>
      <c r="AO6" s="677"/>
      <c r="AP6" s="639" t="s">
        <v>230</v>
      </c>
      <c r="AQ6" s="640"/>
      <c r="AR6" s="640"/>
      <c r="AS6" s="640"/>
      <c r="AT6" s="640"/>
      <c r="AU6" s="640"/>
      <c r="AV6" s="640"/>
      <c r="AW6" s="640"/>
      <c r="AX6" s="640"/>
      <c r="AY6" s="640"/>
      <c r="AZ6" s="640"/>
      <c r="BA6" s="640"/>
      <c r="BB6" s="640"/>
      <c r="BC6" s="640"/>
      <c r="BD6" s="640"/>
      <c r="BE6" s="640"/>
      <c r="BF6" s="641"/>
      <c r="BG6" s="642">
        <v>5402056</v>
      </c>
      <c r="BH6" s="643"/>
      <c r="BI6" s="643"/>
      <c r="BJ6" s="643"/>
      <c r="BK6" s="643"/>
      <c r="BL6" s="643"/>
      <c r="BM6" s="643"/>
      <c r="BN6" s="644"/>
      <c r="BO6" s="675">
        <v>94.4</v>
      </c>
      <c r="BP6" s="675"/>
      <c r="BQ6" s="675"/>
      <c r="BR6" s="675"/>
      <c r="BS6" s="676">
        <v>53404</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176675</v>
      </c>
      <c r="CS6" s="643"/>
      <c r="CT6" s="643"/>
      <c r="CU6" s="643"/>
      <c r="CV6" s="643"/>
      <c r="CW6" s="643"/>
      <c r="CX6" s="643"/>
      <c r="CY6" s="644"/>
      <c r="CZ6" s="742">
        <v>0.5</v>
      </c>
      <c r="DA6" s="715"/>
      <c r="DB6" s="715"/>
      <c r="DC6" s="745"/>
      <c r="DD6" s="648" t="s">
        <v>232</v>
      </c>
      <c r="DE6" s="643"/>
      <c r="DF6" s="643"/>
      <c r="DG6" s="643"/>
      <c r="DH6" s="643"/>
      <c r="DI6" s="643"/>
      <c r="DJ6" s="643"/>
      <c r="DK6" s="643"/>
      <c r="DL6" s="643"/>
      <c r="DM6" s="643"/>
      <c r="DN6" s="643"/>
      <c r="DO6" s="643"/>
      <c r="DP6" s="644"/>
      <c r="DQ6" s="648">
        <v>176052</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5784</v>
      </c>
      <c r="S7" s="643"/>
      <c r="T7" s="643"/>
      <c r="U7" s="643"/>
      <c r="V7" s="643"/>
      <c r="W7" s="643"/>
      <c r="X7" s="643"/>
      <c r="Y7" s="644"/>
      <c r="Z7" s="675">
        <v>0</v>
      </c>
      <c r="AA7" s="675"/>
      <c r="AB7" s="675"/>
      <c r="AC7" s="675"/>
      <c r="AD7" s="676">
        <v>5784</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2232806</v>
      </c>
      <c r="BH7" s="643"/>
      <c r="BI7" s="643"/>
      <c r="BJ7" s="643"/>
      <c r="BK7" s="643"/>
      <c r="BL7" s="643"/>
      <c r="BM7" s="643"/>
      <c r="BN7" s="644"/>
      <c r="BO7" s="675">
        <v>39</v>
      </c>
      <c r="BP7" s="675"/>
      <c r="BQ7" s="675"/>
      <c r="BR7" s="675"/>
      <c r="BS7" s="676">
        <v>53404</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15399547</v>
      </c>
      <c r="CS7" s="643"/>
      <c r="CT7" s="643"/>
      <c r="CU7" s="643"/>
      <c r="CV7" s="643"/>
      <c r="CW7" s="643"/>
      <c r="CX7" s="643"/>
      <c r="CY7" s="644"/>
      <c r="CZ7" s="675">
        <v>42.5</v>
      </c>
      <c r="DA7" s="675"/>
      <c r="DB7" s="675"/>
      <c r="DC7" s="675"/>
      <c r="DD7" s="648">
        <v>30239</v>
      </c>
      <c r="DE7" s="643"/>
      <c r="DF7" s="643"/>
      <c r="DG7" s="643"/>
      <c r="DH7" s="643"/>
      <c r="DI7" s="643"/>
      <c r="DJ7" s="643"/>
      <c r="DK7" s="643"/>
      <c r="DL7" s="643"/>
      <c r="DM7" s="643"/>
      <c r="DN7" s="643"/>
      <c r="DO7" s="643"/>
      <c r="DP7" s="644"/>
      <c r="DQ7" s="648">
        <v>2805801</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32410</v>
      </c>
      <c r="S8" s="643"/>
      <c r="T8" s="643"/>
      <c r="U8" s="643"/>
      <c r="V8" s="643"/>
      <c r="W8" s="643"/>
      <c r="X8" s="643"/>
      <c r="Y8" s="644"/>
      <c r="Z8" s="675">
        <v>0.1</v>
      </c>
      <c r="AA8" s="675"/>
      <c r="AB8" s="675"/>
      <c r="AC8" s="675"/>
      <c r="AD8" s="676">
        <v>32410</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73525</v>
      </c>
      <c r="BH8" s="643"/>
      <c r="BI8" s="643"/>
      <c r="BJ8" s="643"/>
      <c r="BK8" s="643"/>
      <c r="BL8" s="643"/>
      <c r="BM8" s="643"/>
      <c r="BN8" s="644"/>
      <c r="BO8" s="675">
        <v>1.3</v>
      </c>
      <c r="BP8" s="675"/>
      <c r="BQ8" s="675"/>
      <c r="BR8" s="675"/>
      <c r="BS8" s="648" t="s">
        <v>232</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7481565</v>
      </c>
      <c r="CS8" s="643"/>
      <c r="CT8" s="643"/>
      <c r="CU8" s="643"/>
      <c r="CV8" s="643"/>
      <c r="CW8" s="643"/>
      <c r="CX8" s="643"/>
      <c r="CY8" s="644"/>
      <c r="CZ8" s="675">
        <v>20.7</v>
      </c>
      <c r="DA8" s="675"/>
      <c r="DB8" s="675"/>
      <c r="DC8" s="675"/>
      <c r="DD8" s="648">
        <v>136894</v>
      </c>
      <c r="DE8" s="643"/>
      <c r="DF8" s="643"/>
      <c r="DG8" s="643"/>
      <c r="DH8" s="643"/>
      <c r="DI8" s="643"/>
      <c r="DJ8" s="643"/>
      <c r="DK8" s="643"/>
      <c r="DL8" s="643"/>
      <c r="DM8" s="643"/>
      <c r="DN8" s="643"/>
      <c r="DO8" s="643"/>
      <c r="DP8" s="644"/>
      <c r="DQ8" s="648">
        <v>3958133</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37436</v>
      </c>
      <c r="S9" s="643"/>
      <c r="T9" s="643"/>
      <c r="U9" s="643"/>
      <c r="V9" s="643"/>
      <c r="W9" s="643"/>
      <c r="X9" s="643"/>
      <c r="Y9" s="644"/>
      <c r="Z9" s="675">
        <v>0.1</v>
      </c>
      <c r="AA9" s="675"/>
      <c r="AB9" s="675"/>
      <c r="AC9" s="675"/>
      <c r="AD9" s="676">
        <v>37436</v>
      </c>
      <c r="AE9" s="676"/>
      <c r="AF9" s="676"/>
      <c r="AG9" s="676"/>
      <c r="AH9" s="676"/>
      <c r="AI9" s="676"/>
      <c r="AJ9" s="676"/>
      <c r="AK9" s="676"/>
      <c r="AL9" s="645">
        <v>0.3</v>
      </c>
      <c r="AM9" s="646"/>
      <c r="AN9" s="646"/>
      <c r="AO9" s="677"/>
      <c r="AP9" s="639" t="s">
        <v>240</v>
      </c>
      <c r="AQ9" s="640"/>
      <c r="AR9" s="640"/>
      <c r="AS9" s="640"/>
      <c r="AT9" s="640"/>
      <c r="AU9" s="640"/>
      <c r="AV9" s="640"/>
      <c r="AW9" s="640"/>
      <c r="AX9" s="640"/>
      <c r="AY9" s="640"/>
      <c r="AZ9" s="640"/>
      <c r="BA9" s="640"/>
      <c r="BB9" s="640"/>
      <c r="BC9" s="640"/>
      <c r="BD9" s="640"/>
      <c r="BE9" s="640"/>
      <c r="BF9" s="641"/>
      <c r="BG9" s="642">
        <v>1783314</v>
      </c>
      <c r="BH9" s="643"/>
      <c r="BI9" s="643"/>
      <c r="BJ9" s="643"/>
      <c r="BK9" s="643"/>
      <c r="BL9" s="643"/>
      <c r="BM9" s="643"/>
      <c r="BN9" s="644"/>
      <c r="BO9" s="675">
        <v>31.2</v>
      </c>
      <c r="BP9" s="675"/>
      <c r="BQ9" s="675"/>
      <c r="BR9" s="675"/>
      <c r="BS9" s="648" t="s">
        <v>232</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1634680</v>
      </c>
      <c r="CS9" s="643"/>
      <c r="CT9" s="643"/>
      <c r="CU9" s="643"/>
      <c r="CV9" s="643"/>
      <c r="CW9" s="643"/>
      <c r="CX9" s="643"/>
      <c r="CY9" s="644"/>
      <c r="CZ9" s="675">
        <v>4.5</v>
      </c>
      <c r="DA9" s="675"/>
      <c r="DB9" s="675"/>
      <c r="DC9" s="675"/>
      <c r="DD9" s="648">
        <v>162060</v>
      </c>
      <c r="DE9" s="643"/>
      <c r="DF9" s="643"/>
      <c r="DG9" s="643"/>
      <c r="DH9" s="643"/>
      <c r="DI9" s="643"/>
      <c r="DJ9" s="643"/>
      <c r="DK9" s="643"/>
      <c r="DL9" s="643"/>
      <c r="DM9" s="643"/>
      <c r="DN9" s="643"/>
      <c r="DO9" s="643"/>
      <c r="DP9" s="644"/>
      <c r="DQ9" s="648">
        <v>1086647</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232</v>
      </c>
      <c r="AA10" s="675"/>
      <c r="AB10" s="675"/>
      <c r="AC10" s="675"/>
      <c r="AD10" s="676" t="s">
        <v>232</v>
      </c>
      <c r="AE10" s="676"/>
      <c r="AF10" s="676"/>
      <c r="AG10" s="676"/>
      <c r="AH10" s="676"/>
      <c r="AI10" s="676"/>
      <c r="AJ10" s="676"/>
      <c r="AK10" s="676"/>
      <c r="AL10" s="645" t="s">
        <v>243</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149298</v>
      </c>
      <c r="BH10" s="643"/>
      <c r="BI10" s="643"/>
      <c r="BJ10" s="643"/>
      <c r="BK10" s="643"/>
      <c r="BL10" s="643"/>
      <c r="BM10" s="643"/>
      <c r="BN10" s="644"/>
      <c r="BO10" s="675">
        <v>2.6</v>
      </c>
      <c r="BP10" s="675"/>
      <c r="BQ10" s="675"/>
      <c r="BR10" s="675"/>
      <c r="BS10" s="648">
        <v>24881</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26982</v>
      </c>
      <c r="CS10" s="643"/>
      <c r="CT10" s="643"/>
      <c r="CU10" s="643"/>
      <c r="CV10" s="643"/>
      <c r="CW10" s="643"/>
      <c r="CX10" s="643"/>
      <c r="CY10" s="644"/>
      <c r="CZ10" s="675">
        <v>0.1</v>
      </c>
      <c r="DA10" s="675"/>
      <c r="DB10" s="675"/>
      <c r="DC10" s="675"/>
      <c r="DD10" s="648" t="s">
        <v>232</v>
      </c>
      <c r="DE10" s="643"/>
      <c r="DF10" s="643"/>
      <c r="DG10" s="643"/>
      <c r="DH10" s="643"/>
      <c r="DI10" s="643"/>
      <c r="DJ10" s="643"/>
      <c r="DK10" s="643"/>
      <c r="DL10" s="643"/>
      <c r="DM10" s="643"/>
      <c r="DN10" s="643"/>
      <c r="DO10" s="643"/>
      <c r="DP10" s="644"/>
      <c r="DQ10" s="648">
        <v>18721</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934906</v>
      </c>
      <c r="S11" s="643"/>
      <c r="T11" s="643"/>
      <c r="U11" s="643"/>
      <c r="V11" s="643"/>
      <c r="W11" s="643"/>
      <c r="X11" s="643"/>
      <c r="Y11" s="644"/>
      <c r="Z11" s="645">
        <v>2.6</v>
      </c>
      <c r="AA11" s="646"/>
      <c r="AB11" s="646"/>
      <c r="AC11" s="647"/>
      <c r="AD11" s="648">
        <v>934906</v>
      </c>
      <c r="AE11" s="643"/>
      <c r="AF11" s="643"/>
      <c r="AG11" s="643"/>
      <c r="AH11" s="643"/>
      <c r="AI11" s="643"/>
      <c r="AJ11" s="643"/>
      <c r="AK11" s="644"/>
      <c r="AL11" s="645">
        <v>7.4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226669</v>
      </c>
      <c r="BH11" s="643"/>
      <c r="BI11" s="643"/>
      <c r="BJ11" s="643"/>
      <c r="BK11" s="643"/>
      <c r="BL11" s="643"/>
      <c r="BM11" s="643"/>
      <c r="BN11" s="644"/>
      <c r="BO11" s="675">
        <v>4</v>
      </c>
      <c r="BP11" s="675"/>
      <c r="BQ11" s="675"/>
      <c r="BR11" s="675"/>
      <c r="BS11" s="648">
        <v>28523</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1911943</v>
      </c>
      <c r="CS11" s="643"/>
      <c r="CT11" s="643"/>
      <c r="CU11" s="643"/>
      <c r="CV11" s="643"/>
      <c r="CW11" s="643"/>
      <c r="CX11" s="643"/>
      <c r="CY11" s="644"/>
      <c r="CZ11" s="675">
        <v>5.3</v>
      </c>
      <c r="DA11" s="675"/>
      <c r="DB11" s="675"/>
      <c r="DC11" s="675"/>
      <c r="DD11" s="648">
        <v>810879</v>
      </c>
      <c r="DE11" s="643"/>
      <c r="DF11" s="643"/>
      <c r="DG11" s="643"/>
      <c r="DH11" s="643"/>
      <c r="DI11" s="643"/>
      <c r="DJ11" s="643"/>
      <c r="DK11" s="643"/>
      <c r="DL11" s="643"/>
      <c r="DM11" s="643"/>
      <c r="DN11" s="643"/>
      <c r="DO11" s="643"/>
      <c r="DP11" s="644"/>
      <c r="DQ11" s="648">
        <v>618760</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23916</v>
      </c>
      <c r="S12" s="643"/>
      <c r="T12" s="643"/>
      <c r="U12" s="643"/>
      <c r="V12" s="643"/>
      <c r="W12" s="643"/>
      <c r="X12" s="643"/>
      <c r="Y12" s="644"/>
      <c r="Z12" s="675">
        <v>0.1</v>
      </c>
      <c r="AA12" s="675"/>
      <c r="AB12" s="675"/>
      <c r="AC12" s="675"/>
      <c r="AD12" s="676">
        <v>23916</v>
      </c>
      <c r="AE12" s="676"/>
      <c r="AF12" s="676"/>
      <c r="AG12" s="676"/>
      <c r="AH12" s="676"/>
      <c r="AI12" s="676"/>
      <c r="AJ12" s="676"/>
      <c r="AK12" s="676"/>
      <c r="AL12" s="645">
        <v>0.2</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2724148</v>
      </c>
      <c r="BH12" s="643"/>
      <c r="BI12" s="643"/>
      <c r="BJ12" s="643"/>
      <c r="BK12" s="643"/>
      <c r="BL12" s="643"/>
      <c r="BM12" s="643"/>
      <c r="BN12" s="644"/>
      <c r="BO12" s="675">
        <v>47.6</v>
      </c>
      <c r="BP12" s="675"/>
      <c r="BQ12" s="675"/>
      <c r="BR12" s="675"/>
      <c r="BS12" s="648" t="s">
        <v>232</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1122515</v>
      </c>
      <c r="CS12" s="643"/>
      <c r="CT12" s="643"/>
      <c r="CU12" s="643"/>
      <c r="CV12" s="643"/>
      <c r="CW12" s="643"/>
      <c r="CX12" s="643"/>
      <c r="CY12" s="644"/>
      <c r="CZ12" s="675">
        <v>3.1</v>
      </c>
      <c r="DA12" s="675"/>
      <c r="DB12" s="675"/>
      <c r="DC12" s="675"/>
      <c r="DD12" s="648">
        <v>410261</v>
      </c>
      <c r="DE12" s="643"/>
      <c r="DF12" s="643"/>
      <c r="DG12" s="643"/>
      <c r="DH12" s="643"/>
      <c r="DI12" s="643"/>
      <c r="DJ12" s="643"/>
      <c r="DK12" s="643"/>
      <c r="DL12" s="643"/>
      <c r="DM12" s="643"/>
      <c r="DN12" s="643"/>
      <c r="DO12" s="643"/>
      <c r="DP12" s="644"/>
      <c r="DQ12" s="648">
        <v>380245</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243</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2705778</v>
      </c>
      <c r="BH13" s="643"/>
      <c r="BI13" s="643"/>
      <c r="BJ13" s="643"/>
      <c r="BK13" s="643"/>
      <c r="BL13" s="643"/>
      <c r="BM13" s="643"/>
      <c r="BN13" s="644"/>
      <c r="BO13" s="675">
        <v>47.3</v>
      </c>
      <c r="BP13" s="675"/>
      <c r="BQ13" s="675"/>
      <c r="BR13" s="675"/>
      <c r="BS13" s="648" t="s">
        <v>232</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1826793</v>
      </c>
      <c r="CS13" s="643"/>
      <c r="CT13" s="643"/>
      <c r="CU13" s="643"/>
      <c r="CV13" s="643"/>
      <c r="CW13" s="643"/>
      <c r="CX13" s="643"/>
      <c r="CY13" s="644"/>
      <c r="CZ13" s="675">
        <v>5</v>
      </c>
      <c r="DA13" s="675"/>
      <c r="DB13" s="675"/>
      <c r="DC13" s="675"/>
      <c r="DD13" s="648">
        <v>751020</v>
      </c>
      <c r="DE13" s="643"/>
      <c r="DF13" s="643"/>
      <c r="DG13" s="643"/>
      <c r="DH13" s="643"/>
      <c r="DI13" s="643"/>
      <c r="DJ13" s="643"/>
      <c r="DK13" s="643"/>
      <c r="DL13" s="643"/>
      <c r="DM13" s="643"/>
      <c r="DN13" s="643"/>
      <c r="DO13" s="643"/>
      <c r="DP13" s="644"/>
      <c r="DQ13" s="648">
        <v>928543</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v>11</v>
      </c>
      <c r="S14" s="643"/>
      <c r="T14" s="643"/>
      <c r="U14" s="643"/>
      <c r="V14" s="643"/>
      <c r="W14" s="643"/>
      <c r="X14" s="643"/>
      <c r="Y14" s="644"/>
      <c r="Z14" s="675">
        <v>0</v>
      </c>
      <c r="AA14" s="675"/>
      <c r="AB14" s="675"/>
      <c r="AC14" s="675"/>
      <c r="AD14" s="676">
        <v>11</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182586</v>
      </c>
      <c r="BH14" s="643"/>
      <c r="BI14" s="643"/>
      <c r="BJ14" s="643"/>
      <c r="BK14" s="643"/>
      <c r="BL14" s="643"/>
      <c r="BM14" s="643"/>
      <c r="BN14" s="644"/>
      <c r="BO14" s="675">
        <v>3.2</v>
      </c>
      <c r="BP14" s="675"/>
      <c r="BQ14" s="675"/>
      <c r="BR14" s="675"/>
      <c r="BS14" s="648" t="s">
        <v>232</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1125548</v>
      </c>
      <c r="CS14" s="643"/>
      <c r="CT14" s="643"/>
      <c r="CU14" s="643"/>
      <c r="CV14" s="643"/>
      <c r="CW14" s="643"/>
      <c r="CX14" s="643"/>
      <c r="CY14" s="644"/>
      <c r="CZ14" s="675">
        <v>3.1</v>
      </c>
      <c r="DA14" s="675"/>
      <c r="DB14" s="675"/>
      <c r="DC14" s="675"/>
      <c r="DD14" s="648">
        <v>362280</v>
      </c>
      <c r="DE14" s="643"/>
      <c r="DF14" s="643"/>
      <c r="DG14" s="643"/>
      <c r="DH14" s="643"/>
      <c r="DI14" s="643"/>
      <c r="DJ14" s="643"/>
      <c r="DK14" s="643"/>
      <c r="DL14" s="643"/>
      <c r="DM14" s="643"/>
      <c r="DN14" s="643"/>
      <c r="DO14" s="643"/>
      <c r="DP14" s="644"/>
      <c r="DQ14" s="648">
        <v>732435</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243</v>
      </c>
      <c r="AA15" s="675"/>
      <c r="AB15" s="675"/>
      <c r="AC15" s="675"/>
      <c r="AD15" s="676" t="s">
        <v>232</v>
      </c>
      <c r="AE15" s="676"/>
      <c r="AF15" s="676"/>
      <c r="AG15" s="676"/>
      <c r="AH15" s="676"/>
      <c r="AI15" s="676"/>
      <c r="AJ15" s="676"/>
      <c r="AK15" s="676"/>
      <c r="AL15" s="645" t="s">
        <v>243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262516</v>
      </c>
      <c r="BH15" s="643"/>
      <c r="BI15" s="643"/>
      <c r="BJ15" s="643"/>
      <c r="BK15" s="643"/>
      <c r="BL15" s="643"/>
      <c r="BM15" s="643"/>
      <c r="BN15" s="644"/>
      <c r="BO15" s="675">
        <v>4.5999999999999996</v>
      </c>
      <c r="BP15" s="675"/>
      <c r="BQ15" s="675"/>
      <c r="BR15" s="675"/>
      <c r="BS15" s="648" t="s">
        <v>243</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1956519</v>
      </c>
      <c r="CS15" s="643"/>
      <c r="CT15" s="643"/>
      <c r="CU15" s="643"/>
      <c r="CV15" s="643"/>
      <c r="CW15" s="643"/>
      <c r="CX15" s="643"/>
      <c r="CY15" s="644"/>
      <c r="CZ15" s="675">
        <v>5.4</v>
      </c>
      <c r="DA15" s="675"/>
      <c r="DB15" s="675"/>
      <c r="DC15" s="675"/>
      <c r="DD15" s="648">
        <v>272571</v>
      </c>
      <c r="DE15" s="643"/>
      <c r="DF15" s="643"/>
      <c r="DG15" s="643"/>
      <c r="DH15" s="643"/>
      <c r="DI15" s="643"/>
      <c r="DJ15" s="643"/>
      <c r="DK15" s="643"/>
      <c r="DL15" s="643"/>
      <c r="DM15" s="643"/>
      <c r="DN15" s="643"/>
      <c r="DO15" s="643"/>
      <c r="DP15" s="644"/>
      <c r="DQ15" s="648">
        <v>1198677</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21184</v>
      </c>
      <c r="S16" s="643"/>
      <c r="T16" s="643"/>
      <c r="U16" s="643"/>
      <c r="V16" s="643"/>
      <c r="W16" s="643"/>
      <c r="X16" s="643"/>
      <c r="Y16" s="644"/>
      <c r="Z16" s="675">
        <v>0.1</v>
      </c>
      <c r="AA16" s="675"/>
      <c r="AB16" s="675"/>
      <c r="AC16" s="675"/>
      <c r="AD16" s="676">
        <v>21184</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232</v>
      </c>
      <c r="BP16" s="675"/>
      <c r="BQ16" s="675"/>
      <c r="BR16" s="675"/>
      <c r="BS16" s="648" t="s">
        <v>232</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64172</v>
      </c>
      <c r="CS16" s="643"/>
      <c r="CT16" s="643"/>
      <c r="CU16" s="643"/>
      <c r="CV16" s="643"/>
      <c r="CW16" s="643"/>
      <c r="CX16" s="643"/>
      <c r="CY16" s="644"/>
      <c r="CZ16" s="675">
        <v>0.2</v>
      </c>
      <c r="DA16" s="675"/>
      <c r="DB16" s="675"/>
      <c r="DC16" s="675"/>
      <c r="DD16" s="648" t="s">
        <v>232</v>
      </c>
      <c r="DE16" s="643"/>
      <c r="DF16" s="643"/>
      <c r="DG16" s="643"/>
      <c r="DH16" s="643"/>
      <c r="DI16" s="643"/>
      <c r="DJ16" s="643"/>
      <c r="DK16" s="643"/>
      <c r="DL16" s="643"/>
      <c r="DM16" s="643"/>
      <c r="DN16" s="643"/>
      <c r="DO16" s="643"/>
      <c r="DP16" s="644"/>
      <c r="DQ16" s="648">
        <v>33776</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38069</v>
      </c>
      <c r="S17" s="643"/>
      <c r="T17" s="643"/>
      <c r="U17" s="643"/>
      <c r="V17" s="643"/>
      <c r="W17" s="643"/>
      <c r="X17" s="643"/>
      <c r="Y17" s="644"/>
      <c r="Z17" s="675">
        <v>0.1</v>
      </c>
      <c r="AA17" s="675"/>
      <c r="AB17" s="675"/>
      <c r="AC17" s="675"/>
      <c r="AD17" s="676">
        <v>38069</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232</v>
      </c>
      <c r="BP17" s="675"/>
      <c r="BQ17" s="675"/>
      <c r="BR17" s="675"/>
      <c r="BS17" s="648" t="s">
        <v>232</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3476941</v>
      </c>
      <c r="CS17" s="643"/>
      <c r="CT17" s="643"/>
      <c r="CU17" s="643"/>
      <c r="CV17" s="643"/>
      <c r="CW17" s="643"/>
      <c r="CX17" s="643"/>
      <c r="CY17" s="644"/>
      <c r="CZ17" s="675">
        <v>9.6</v>
      </c>
      <c r="DA17" s="675"/>
      <c r="DB17" s="675"/>
      <c r="DC17" s="675"/>
      <c r="DD17" s="648" t="s">
        <v>232</v>
      </c>
      <c r="DE17" s="643"/>
      <c r="DF17" s="643"/>
      <c r="DG17" s="643"/>
      <c r="DH17" s="643"/>
      <c r="DI17" s="643"/>
      <c r="DJ17" s="643"/>
      <c r="DK17" s="643"/>
      <c r="DL17" s="643"/>
      <c r="DM17" s="643"/>
      <c r="DN17" s="643"/>
      <c r="DO17" s="643"/>
      <c r="DP17" s="644"/>
      <c r="DQ17" s="648">
        <v>3263326</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35681</v>
      </c>
      <c r="S18" s="643"/>
      <c r="T18" s="643"/>
      <c r="U18" s="643"/>
      <c r="V18" s="643"/>
      <c r="W18" s="643"/>
      <c r="X18" s="643"/>
      <c r="Y18" s="644"/>
      <c r="Z18" s="675">
        <v>0.1</v>
      </c>
      <c r="AA18" s="675"/>
      <c r="AB18" s="675"/>
      <c r="AC18" s="675"/>
      <c r="AD18" s="676">
        <v>35681</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232</v>
      </c>
      <c r="BP18" s="675"/>
      <c r="BQ18" s="675"/>
      <c r="BR18" s="675"/>
      <c r="BS18" s="648" t="s">
        <v>232</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243</v>
      </c>
      <c r="CS18" s="643"/>
      <c r="CT18" s="643"/>
      <c r="CU18" s="643"/>
      <c r="CV18" s="643"/>
      <c r="CW18" s="643"/>
      <c r="CX18" s="643"/>
      <c r="CY18" s="644"/>
      <c r="CZ18" s="675" t="s">
        <v>232</v>
      </c>
      <c r="DA18" s="675"/>
      <c r="DB18" s="675"/>
      <c r="DC18" s="675"/>
      <c r="DD18" s="648" t="s">
        <v>232</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8"/>
    </row>
    <row r="19" spans="2:133" ht="11.25" customHeight="1" x14ac:dyDescent="0.15">
      <c r="B19" s="639" t="s">
        <v>270</v>
      </c>
      <c r="C19" s="640"/>
      <c r="D19" s="640"/>
      <c r="E19" s="640"/>
      <c r="F19" s="640"/>
      <c r="G19" s="640"/>
      <c r="H19" s="640"/>
      <c r="I19" s="640"/>
      <c r="J19" s="640"/>
      <c r="K19" s="640"/>
      <c r="L19" s="640"/>
      <c r="M19" s="640"/>
      <c r="N19" s="640"/>
      <c r="O19" s="640"/>
      <c r="P19" s="640"/>
      <c r="Q19" s="641"/>
      <c r="R19" s="642">
        <v>20577</v>
      </c>
      <c r="S19" s="643"/>
      <c r="T19" s="643"/>
      <c r="U19" s="643"/>
      <c r="V19" s="643"/>
      <c r="W19" s="643"/>
      <c r="X19" s="643"/>
      <c r="Y19" s="644"/>
      <c r="Z19" s="675">
        <v>0.1</v>
      </c>
      <c r="AA19" s="675"/>
      <c r="AB19" s="675"/>
      <c r="AC19" s="675"/>
      <c r="AD19" s="676">
        <v>20577</v>
      </c>
      <c r="AE19" s="676"/>
      <c r="AF19" s="676"/>
      <c r="AG19" s="676"/>
      <c r="AH19" s="676"/>
      <c r="AI19" s="676"/>
      <c r="AJ19" s="676"/>
      <c r="AK19" s="676"/>
      <c r="AL19" s="645">
        <v>0.2</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322512</v>
      </c>
      <c r="BH19" s="643"/>
      <c r="BI19" s="643"/>
      <c r="BJ19" s="643"/>
      <c r="BK19" s="643"/>
      <c r="BL19" s="643"/>
      <c r="BM19" s="643"/>
      <c r="BN19" s="644"/>
      <c r="BO19" s="675">
        <v>5.6</v>
      </c>
      <c r="BP19" s="675"/>
      <c r="BQ19" s="675"/>
      <c r="BR19" s="675"/>
      <c r="BS19" s="648" t="s">
        <v>232</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232</v>
      </c>
      <c r="CS19" s="643"/>
      <c r="CT19" s="643"/>
      <c r="CU19" s="643"/>
      <c r="CV19" s="643"/>
      <c r="CW19" s="643"/>
      <c r="CX19" s="643"/>
      <c r="CY19" s="644"/>
      <c r="CZ19" s="675" t="s">
        <v>243</v>
      </c>
      <c r="DA19" s="675"/>
      <c r="DB19" s="675"/>
      <c r="DC19" s="675"/>
      <c r="DD19" s="648" t="s">
        <v>232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8"/>
    </row>
    <row r="20" spans="2:133" ht="11.25" customHeight="1" x14ac:dyDescent="0.15">
      <c r="B20" s="639" t="s">
        <v>273</v>
      </c>
      <c r="C20" s="640"/>
      <c r="D20" s="640"/>
      <c r="E20" s="640"/>
      <c r="F20" s="640"/>
      <c r="G20" s="640"/>
      <c r="H20" s="640"/>
      <c r="I20" s="640"/>
      <c r="J20" s="640"/>
      <c r="K20" s="640"/>
      <c r="L20" s="640"/>
      <c r="M20" s="640"/>
      <c r="N20" s="640"/>
      <c r="O20" s="640"/>
      <c r="P20" s="640"/>
      <c r="Q20" s="641"/>
      <c r="R20" s="642">
        <v>9896</v>
      </c>
      <c r="S20" s="643"/>
      <c r="T20" s="643"/>
      <c r="U20" s="643"/>
      <c r="V20" s="643"/>
      <c r="W20" s="643"/>
      <c r="X20" s="643"/>
      <c r="Y20" s="644"/>
      <c r="Z20" s="675">
        <v>0</v>
      </c>
      <c r="AA20" s="675"/>
      <c r="AB20" s="675"/>
      <c r="AC20" s="675"/>
      <c r="AD20" s="676">
        <v>9896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322512</v>
      </c>
      <c r="BH20" s="643"/>
      <c r="BI20" s="643"/>
      <c r="BJ20" s="643"/>
      <c r="BK20" s="643"/>
      <c r="BL20" s="643"/>
      <c r="BM20" s="643"/>
      <c r="BN20" s="644"/>
      <c r="BO20" s="675">
        <v>5.6</v>
      </c>
      <c r="BP20" s="675"/>
      <c r="BQ20" s="675"/>
      <c r="BR20" s="675"/>
      <c r="BS20" s="648" t="s">
        <v>232</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36203880</v>
      </c>
      <c r="CS20" s="643"/>
      <c r="CT20" s="643"/>
      <c r="CU20" s="643"/>
      <c r="CV20" s="643"/>
      <c r="CW20" s="643"/>
      <c r="CX20" s="643"/>
      <c r="CY20" s="644"/>
      <c r="CZ20" s="675">
        <v>100</v>
      </c>
      <c r="DA20" s="675"/>
      <c r="DB20" s="675"/>
      <c r="DC20" s="675"/>
      <c r="DD20" s="648">
        <v>2936204</v>
      </c>
      <c r="DE20" s="643"/>
      <c r="DF20" s="643"/>
      <c r="DG20" s="643"/>
      <c r="DH20" s="643"/>
      <c r="DI20" s="643"/>
      <c r="DJ20" s="643"/>
      <c r="DK20" s="643"/>
      <c r="DL20" s="643"/>
      <c r="DM20" s="643"/>
      <c r="DN20" s="643"/>
      <c r="DO20" s="643"/>
      <c r="DP20" s="644"/>
      <c r="DQ20" s="648">
        <v>15201116</v>
      </c>
      <c r="DR20" s="643"/>
      <c r="DS20" s="643"/>
      <c r="DT20" s="643"/>
      <c r="DU20" s="643"/>
      <c r="DV20" s="643"/>
      <c r="DW20" s="643"/>
      <c r="DX20" s="643"/>
      <c r="DY20" s="643"/>
      <c r="DZ20" s="643"/>
      <c r="EA20" s="643"/>
      <c r="EB20" s="643"/>
      <c r="EC20" s="688"/>
    </row>
    <row r="21" spans="2:133" ht="11.25" customHeight="1" x14ac:dyDescent="0.15">
      <c r="B21" s="639" t="s">
        <v>276</v>
      </c>
      <c r="C21" s="640"/>
      <c r="D21" s="640"/>
      <c r="E21" s="640"/>
      <c r="F21" s="640"/>
      <c r="G21" s="640"/>
      <c r="H21" s="640"/>
      <c r="I21" s="640"/>
      <c r="J21" s="640"/>
      <c r="K21" s="640"/>
      <c r="L21" s="640"/>
      <c r="M21" s="640"/>
      <c r="N21" s="640"/>
      <c r="O21" s="640"/>
      <c r="P21" s="640"/>
      <c r="Q21" s="641"/>
      <c r="R21" s="642">
        <v>5208</v>
      </c>
      <c r="S21" s="643"/>
      <c r="T21" s="643"/>
      <c r="U21" s="643"/>
      <c r="V21" s="643"/>
      <c r="W21" s="643"/>
      <c r="X21" s="643"/>
      <c r="Y21" s="644"/>
      <c r="Z21" s="675">
        <v>0</v>
      </c>
      <c r="AA21" s="675"/>
      <c r="AB21" s="675"/>
      <c r="AC21" s="675"/>
      <c r="AD21" s="676">
        <v>5208</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43029</v>
      </c>
      <c r="BH21" s="643"/>
      <c r="BI21" s="643"/>
      <c r="BJ21" s="643"/>
      <c r="BK21" s="643"/>
      <c r="BL21" s="643"/>
      <c r="BM21" s="643"/>
      <c r="BN21" s="644"/>
      <c r="BO21" s="675">
        <v>0.8</v>
      </c>
      <c r="BP21" s="675"/>
      <c r="BQ21" s="675"/>
      <c r="BR21" s="675"/>
      <c r="BS21" s="648" t="s">
        <v>232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6373949</v>
      </c>
      <c r="S22" s="643"/>
      <c r="T22" s="643"/>
      <c r="U22" s="643"/>
      <c r="V22" s="643"/>
      <c r="W22" s="643"/>
      <c r="X22" s="643"/>
      <c r="Y22" s="644"/>
      <c r="Z22" s="675">
        <v>17.5</v>
      </c>
      <c r="AA22" s="675"/>
      <c r="AB22" s="675"/>
      <c r="AC22" s="675"/>
      <c r="AD22" s="676">
        <v>5624466</v>
      </c>
      <c r="AE22" s="676"/>
      <c r="AF22" s="676"/>
      <c r="AG22" s="676"/>
      <c r="AH22" s="676"/>
      <c r="AI22" s="676"/>
      <c r="AJ22" s="676"/>
      <c r="AK22" s="676"/>
      <c r="AL22" s="645">
        <v>44.8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232</v>
      </c>
      <c r="BH22" s="643"/>
      <c r="BI22" s="643"/>
      <c r="BJ22" s="643"/>
      <c r="BK22" s="643"/>
      <c r="BL22" s="643"/>
      <c r="BM22" s="643"/>
      <c r="BN22" s="644"/>
      <c r="BO22" s="675" t="s">
        <v>243</v>
      </c>
      <c r="BP22" s="675"/>
      <c r="BQ22" s="675"/>
      <c r="BR22" s="675"/>
      <c r="BS22" s="648" t="s">
        <v>232</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5624466</v>
      </c>
      <c r="S23" s="643"/>
      <c r="T23" s="643"/>
      <c r="U23" s="643"/>
      <c r="V23" s="643"/>
      <c r="W23" s="643"/>
      <c r="X23" s="643"/>
      <c r="Y23" s="644"/>
      <c r="Z23" s="675">
        <v>15.5</v>
      </c>
      <c r="AA23" s="675"/>
      <c r="AB23" s="675"/>
      <c r="AC23" s="675"/>
      <c r="AD23" s="676">
        <v>5624466</v>
      </c>
      <c r="AE23" s="676"/>
      <c r="AF23" s="676"/>
      <c r="AG23" s="676"/>
      <c r="AH23" s="676"/>
      <c r="AI23" s="676"/>
      <c r="AJ23" s="676"/>
      <c r="AK23" s="676"/>
      <c r="AL23" s="645">
        <v>44.8</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v>279483</v>
      </c>
      <c r="BH23" s="643"/>
      <c r="BI23" s="643"/>
      <c r="BJ23" s="643"/>
      <c r="BK23" s="643"/>
      <c r="BL23" s="643"/>
      <c r="BM23" s="643"/>
      <c r="BN23" s="644"/>
      <c r="BO23" s="675">
        <v>4.9000000000000004</v>
      </c>
      <c r="BP23" s="675"/>
      <c r="BQ23" s="675"/>
      <c r="BR23" s="675"/>
      <c r="BS23" s="648" t="s">
        <v>232</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749483</v>
      </c>
      <c r="S24" s="643"/>
      <c r="T24" s="643"/>
      <c r="U24" s="643"/>
      <c r="V24" s="643"/>
      <c r="W24" s="643"/>
      <c r="X24" s="643"/>
      <c r="Y24" s="644"/>
      <c r="Z24" s="675">
        <v>2.1</v>
      </c>
      <c r="AA24" s="675"/>
      <c r="AB24" s="675"/>
      <c r="AC24" s="675"/>
      <c r="AD24" s="676" t="s">
        <v>232</v>
      </c>
      <c r="AE24" s="676"/>
      <c r="AF24" s="676"/>
      <c r="AG24" s="676"/>
      <c r="AH24" s="676"/>
      <c r="AI24" s="676"/>
      <c r="AJ24" s="676"/>
      <c r="AK24" s="676"/>
      <c r="AL24" s="645" t="s">
        <v>243</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232</v>
      </c>
      <c r="BH24" s="643"/>
      <c r="BI24" s="643"/>
      <c r="BJ24" s="643"/>
      <c r="BK24" s="643"/>
      <c r="BL24" s="643"/>
      <c r="BM24" s="643"/>
      <c r="BN24" s="644"/>
      <c r="BO24" s="675" t="s">
        <v>232</v>
      </c>
      <c r="BP24" s="675"/>
      <c r="BQ24" s="675"/>
      <c r="BR24" s="675"/>
      <c r="BS24" s="648" t="s">
        <v>232</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11110241</v>
      </c>
      <c r="CS24" s="698"/>
      <c r="CT24" s="698"/>
      <c r="CU24" s="698"/>
      <c r="CV24" s="698"/>
      <c r="CW24" s="698"/>
      <c r="CX24" s="698"/>
      <c r="CY24" s="741"/>
      <c r="CZ24" s="742">
        <v>30.7</v>
      </c>
      <c r="DA24" s="715"/>
      <c r="DB24" s="715"/>
      <c r="DC24" s="745"/>
      <c r="DD24" s="740">
        <v>7707340</v>
      </c>
      <c r="DE24" s="698"/>
      <c r="DF24" s="698"/>
      <c r="DG24" s="698"/>
      <c r="DH24" s="698"/>
      <c r="DI24" s="698"/>
      <c r="DJ24" s="698"/>
      <c r="DK24" s="741"/>
      <c r="DL24" s="740">
        <v>7590524</v>
      </c>
      <c r="DM24" s="698"/>
      <c r="DN24" s="698"/>
      <c r="DO24" s="698"/>
      <c r="DP24" s="698"/>
      <c r="DQ24" s="698"/>
      <c r="DR24" s="698"/>
      <c r="DS24" s="698"/>
      <c r="DT24" s="698"/>
      <c r="DU24" s="698"/>
      <c r="DV24" s="741"/>
      <c r="DW24" s="742">
        <v>58</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243</v>
      </c>
      <c r="S25" s="643"/>
      <c r="T25" s="643"/>
      <c r="U25" s="643"/>
      <c r="V25" s="643"/>
      <c r="W25" s="643"/>
      <c r="X25" s="643"/>
      <c r="Y25" s="644"/>
      <c r="Z25" s="675" t="s">
        <v>232</v>
      </c>
      <c r="AA25" s="675"/>
      <c r="AB25" s="675"/>
      <c r="AC25" s="675"/>
      <c r="AD25" s="676" t="s">
        <v>232</v>
      </c>
      <c r="AE25" s="676"/>
      <c r="AF25" s="676"/>
      <c r="AG25" s="676"/>
      <c r="AH25" s="676"/>
      <c r="AI25" s="676"/>
      <c r="AJ25" s="676"/>
      <c r="AK25" s="676"/>
      <c r="AL25" s="645" t="s">
        <v>243</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243</v>
      </c>
      <c r="BH25" s="643"/>
      <c r="BI25" s="643"/>
      <c r="BJ25" s="643"/>
      <c r="BK25" s="643"/>
      <c r="BL25" s="643"/>
      <c r="BM25" s="643"/>
      <c r="BN25" s="644"/>
      <c r="BO25" s="675" t="s">
        <v>232</v>
      </c>
      <c r="BP25" s="675"/>
      <c r="BQ25" s="675"/>
      <c r="BR25" s="675"/>
      <c r="BS25" s="648" t="s">
        <v>243</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3900018</v>
      </c>
      <c r="CS25" s="661"/>
      <c r="CT25" s="661"/>
      <c r="CU25" s="661"/>
      <c r="CV25" s="661"/>
      <c r="CW25" s="661"/>
      <c r="CX25" s="661"/>
      <c r="CY25" s="662"/>
      <c r="CZ25" s="645">
        <v>10.8</v>
      </c>
      <c r="DA25" s="663"/>
      <c r="DB25" s="663"/>
      <c r="DC25" s="664"/>
      <c r="DD25" s="648">
        <v>3489256</v>
      </c>
      <c r="DE25" s="661"/>
      <c r="DF25" s="661"/>
      <c r="DG25" s="661"/>
      <c r="DH25" s="661"/>
      <c r="DI25" s="661"/>
      <c r="DJ25" s="661"/>
      <c r="DK25" s="662"/>
      <c r="DL25" s="648">
        <v>3379669</v>
      </c>
      <c r="DM25" s="661"/>
      <c r="DN25" s="661"/>
      <c r="DO25" s="661"/>
      <c r="DP25" s="661"/>
      <c r="DQ25" s="661"/>
      <c r="DR25" s="661"/>
      <c r="DS25" s="661"/>
      <c r="DT25" s="661"/>
      <c r="DU25" s="661"/>
      <c r="DV25" s="662"/>
      <c r="DW25" s="645">
        <v>25.8</v>
      </c>
      <c r="DX25" s="663"/>
      <c r="DY25" s="663"/>
      <c r="DZ25" s="663"/>
      <c r="EA25" s="663"/>
      <c r="EB25" s="663"/>
      <c r="EC25" s="681"/>
    </row>
    <row r="26" spans="2:133" ht="11.25" customHeight="1" x14ac:dyDescent="0.15">
      <c r="B26" s="639" t="s">
        <v>294</v>
      </c>
      <c r="C26" s="640"/>
      <c r="D26" s="640"/>
      <c r="E26" s="640"/>
      <c r="F26" s="640"/>
      <c r="G26" s="640"/>
      <c r="H26" s="640"/>
      <c r="I26" s="640"/>
      <c r="J26" s="640"/>
      <c r="K26" s="640"/>
      <c r="L26" s="640"/>
      <c r="M26" s="640"/>
      <c r="N26" s="640"/>
      <c r="O26" s="640"/>
      <c r="P26" s="640"/>
      <c r="Q26" s="641"/>
      <c r="R26" s="642">
        <v>13408339</v>
      </c>
      <c r="S26" s="643"/>
      <c r="T26" s="643"/>
      <c r="U26" s="643"/>
      <c r="V26" s="643"/>
      <c r="W26" s="643"/>
      <c r="X26" s="643"/>
      <c r="Y26" s="644"/>
      <c r="Z26" s="675">
        <v>36.799999999999997</v>
      </c>
      <c r="AA26" s="675"/>
      <c r="AB26" s="675"/>
      <c r="AC26" s="675"/>
      <c r="AD26" s="676">
        <v>12379373</v>
      </c>
      <c r="AE26" s="676"/>
      <c r="AF26" s="676"/>
      <c r="AG26" s="676"/>
      <c r="AH26" s="676"/>
      <c r="AI26" s="676"/>
      <c r="AJ26" s="676"/>
      <c r="AK26" s="676"/>
      <c r="AL26" s="645">
        <v>98.5</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243</v>
      </c>
      <c r="BH26" s="643"/>
      <c r="BI26" s="643"/>
      <c r="BJ26" s="643"/>
      <c r="BK26" s="643"/>
      <c r="BL26" s="643"/>
      <c r="BM26" s="643"/>
      <c r="BN26" s="644"/>
      <c r="BO26" s="675" t="s">
        <v>232</v>
      </c>
      <c r="BP26" s="675"/>
      <c r="BQ26" s="675"/>
      <c r="BR26" s="675"/>
      <c r="BS26" s="648" t="s">
        <v>243</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2167159</v>
      </c>
      <c r="CS26" s="643"/>
      <c r="CT26" s="643"/>
      <c r="CU26" s="643"/>
      <c r="CV26" s="643"/>
      <c r="CW26" s="643"/>
      <c r="CX26" s="643"/>
      <c r="CY26" s="644"/>
      <c r="CZ26" s="645">
        <v>6</v>
      </c>
      <c r="DA26" s="663"/>
      <c r="DB26" s="663"/>
      <c r="DC26" s="664"/>
      <c r="DD26" s="648">
        <v>1933864</v>
      </c>
      <c r="DE26" s="643"/>
      <c r="DF26" s="643"/>
      <c r="DG26" s="643"/>
      <c r="DH26" s="643"/>
      <c r="DI26" s="643"/>
      <c r="DJ26" s="643"/>
      <c r="DK26" s="644"/>
      <c r="DL26" s="648" t="s">
        <v>232</v>
      </c>
      <c r="DM26" s="643"/>
      <c r="DN26" s="643"/>
      <c r="DO26" s="643"/>
      <c r="DP26" s="643"/>
      <c r="DQ26" s="643"/>
      <c r="DR26" s="643"/>
      <c r="DS26" s="643"/>
      <c r="DT26" s="643"/>
      <c r="DU26" s="643"/>
      <c r="DV26" s="644"/>
      <c r="DW26" s="645" t="s">
        <v>243</v>
      </c>
      <c r="DX26" s="663"/>
      <c r="DY26" s="663"/>
      <c r="DZ26" s="663"/>
      <c r="EA26" s="663"/>
      <c r="EB26" s="663"/>
      <c r="EC26" s="681"/>
    </row>
    <row r="27" spans="2:133" ht="11.25" customHeight="1" x14ac:dyDescent="0.15">
      <c r="B27" s="639" t="s">
        <v>297</v>
      </c>
      <c r="C27" s="640"/>
      <c r="D27" s="640"/>
      <c r="E27" s="640"/>
      <c r="F27" s="640"/>
      <c r="G27" s="640"/>
      <c r="H27" s="640"/>
      <c r="I27" s="640"/>
      <c r="J27" s="640"/>
      <c r="K27" s="640"/>
      <c r="L27" s="640"/>
      <c r="M27" s="640"/>
      <c r="N27" s="640"/>
      <c r="O27" s="640"/>
      <c r="P27" s="640"/>
      <c r="Q27" s="641"/>
      <c r="R27" s="642">
        <v>6997</v>
      </c>
      <c r="S27" s="643"/>
      <c r="T27" s="643"/>
      <c r="U27" s="643"/>
      <c r="V27" s="643"/>
      <c r="W27" s="643"/>
      <c r="X27" s="643"/>
      <c r="Y27" s="644"/>
      <c r="Z27" s="675">
        <v>0</v>
      </c>
      <c r="AA27" s="675"/>
      <c r="AB27" s="675"/>
      <c r="AC27" s="675"/>
      <c r="AD27" s="676">
        <v>6997</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5724568</v>
      </c>
      <c r="BH27" s="643"/>
      <c r="BI27" s="643"/>
      <c r="BJ27" s="643"/>
      <c r="BK27" s="643"/>
      <c r="BL27" s="643"/>
      <c r="BM27" s="643"/>
      <c r="BN27" s="644"/>
      <c r="BO27" s="675">
        <v>100</v>
      </c>
      <c r="BP27" s="675"/>
      <c r="BQ27" s="675"/>
      <c r="BR27" s="675"/>
      <c r="BS27" s="648">
        <v>53404</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3733282</v>
      </c>
      <c r="CS27" s="661"/>
      <c r="CT27" s="661"/>
      <c r="CU27" s="661"/>
      <c r="CV27" s="661"/>
      <c r="CW27" s="661"/>
      <c r="CX27" s="661"/>
      <c r="CY27" s="662"/>
      <c r="CZ27" s="645">
        <v>10.3</v>
      </c>
      <c r="DA27" s="663"/>
      <c r="DB27" s="663"/>
      <c r="DC27" s="664"/>
      <c r="DD27" s="648">
        <v>954758</v>
      </c>
      <c r="DE27" s="661"/>
      <c r="DF27" s="661"/>
      <c r="DG27" s="661"/>
      <c r="DH27" s="661"/>
      <c r="DI27" s="661"/>
      <c r="DJ27" s="661"/>
      <c r="DK27" s="662"/>
      <c r="DL27" s="648">
        <v>947529</v>
      </c>
      <c r="DM27" s="661"/>
      <c r="DN27" s="661"/>
      <c r="DO27" s="661"/>
      <c r="DP27" s="661"/>
      <c r="DQ27" s="661"/>
      <c r="DR27" s="661"/>
      <c r="DS27" s="661"/>
      <c r="DT27" s="661"/>
      <c r="DU27" s="661"/>
      <c r="DV27" s="662"/>
      <c r="DW27" s="645">
        <v>7.2</v>
      </c>
      <c r="DX27" s="663"/>
      <c r="DY27" s="663"/>
      <c r="DZ27" s="663"/>
      <c r="EA27" s="663"/>
      <c r="EB27" s="663"/>
      <c r="EC27" s="681"/>
    </row>
    <row r="28" spans="2:133" ht="11.25" customHeight="1" x14ac:dyDescent="0.15">
      <c r="B28" s="639" t="s">
        <v>300</v>
      </c>
      <c r="C28" s="640"/>
      <c r="D28" s="640"/>
      <c r="E28" s="640"/>
      <c r="F28" s="640"/>
      <c r="G28" s="640"/>
      <c r="H28" s="640"/>
      <c r="I28" s="640"/>
      <c r="J28" s="640"/>
      <c r="K28" s="640"/>
      <c r="L28" s="640"/>
      <c r="M28" s="640"/>
      <c r="N28" s="640"/>
      <c r="O28" s="640"/>
      <c r="P28" s="640"/>
      <c r="Q28" s="641"/>
      <c r="R28" s="642">
        <v>151916</v>
      </c>
      <c r="S28" s="643"/>
      <c r="T28" s="643"/>
      <c r="U28" s="643"/>
      <c r="V28" s="643"/>
      <c r="W28" s="643"/>
      <c r="X28" s="643"/>
      <c r="Y28" s="644"/>
      <c r="Z28" s="675">
        <v>0.4</v>
      </c>
      <c r="AA28" s="675"/>
      <c r="AB28" s="675"/>
      <c r="AC28" s="675"/>
      <c r="AD28" s="676" t="s">
        <v>243</v>
      </c>
      <c r="AE28" s="676"/>
      <c r="AF28" s="676"/>
      <c r="AG28" s="676"/>
      <c r="AH28" s="676"/>
      <c r="AI28" s="676"/>
      <c r="AJ28" s="676"/>
      <c r="AK28" s="676"/>
      <c r="AL28" s="645" t="s">
        <v>243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3476941</v>
      </c>
      <c r="CS28" s="643"/>
      <c r="CT28" s="643"/>
      <c r="CU28" s="643"/>
      <c r="CV28" s="643"/>
      <c r="CW28" s="643"/>
      <c r="CX28" s="643"/>
      <c r="CY28" s="644"/>
      <c r="CZ28" s="645">
        <v>9.6</v>
      </c>
      <c r="DA28" s="663"/>
      <c r="DB28" s="663"/>
      <c r="DC28" s="664"/>
      <c r="DD28" s="648">
        <v>3263326</v>
      </c>
      <c r="DE28" s="643"/>
      <c r="DF28" s="643"/>
      <c r="DG28" s="643"/>
      <c r="DH28" s="643"/>
      <c r="DI28" s="643"/>
      <c r="DJ28" s="643"/>
      <c r="DK28" s="644"/>
      <c r="DL28" s="648">
        <v>3263326</v>
      </c>
      <c r="DM28" s="643"/>
      <c r="DN28" s="643"/>
      <c r="DO28" s="643"/>
      <c r="DP28" s="643"/>
      <c r="DQ28" s="643"/>
      <c r="DR28" s="643"/>
      <c r="DS28" s="643"/>
      <c r="DT28" s="643"/>
      <c r="DU28" s="643"/>
      <c r="DV28" s="644"/>
      <c r="DW28" s="645">
        <v>24.9</v>
      </c>
      <c r="DX28" s="663"/>
      <c r="DY28" s="663"/>
      <c r="DZ28" s="663"/>
      <c r="EA28" s="663"/>
      <c r="EB28" s="663"/>
      <c r="EC28" s="681"/>
    </row>
    <row r="29" spans="2:133" ht="11.25" customHeight="1" x14ac:dyDescent="0.15">
      <c r="B29" s="639" t="s">
        <v>302</v>
      </c>
      <c r="C29" s="640"/>
      <c r="D29" s="640"/>
      <c r="E29" s="640"/>
      <c r="F29" s="640"/>
      <c r="G29" s="640"/>
      <c r="H29" s="640"/>
      <c r="I29" s="640"/>
      <c r="J29" s="640"/>
      <c r="K29" s="640"/>
      <c r="L29" s="640"/>
      <c r="M29" s="640"/>
      <c r="N29" s="640"/>
      <c r="O29" s="640"/>
      <c r="P29" s="640"/>
      <c r="Q29" s="641"/>
      <c r="R29" s="642">
        <v>762777</v>
      </c>
      <c r="S29" s="643"/>
      <c r="T29" s="643"/>
      <c r="U29" s="643"/>
      <c r="V29" s="643"/>
      <c r="W29" s="643"/>
      <c r="X29" s="643"/>
      <c r="Y29" s="644"/>
      <c r="Z29" s="675">
        <v>2.1</v>
      </c>
      <c r="AA29" s="675"/>
      <c r="AB29" s="675"/>
      <c r="AC29" s="675"/>
      <c r="AD29" s="676">
        <v>110483</v>
      </c>
      <c r="AE29" s="676"/>
      <c r="AF29" s="676"/>
      <c r="AG29" s="676"/>
      <c r="AH29" s="676"/>
      <c r="AI29" s="676"/>
      <c r="AJ29" s="676"/>
      <c r="AK29" s="676"/>
      <c r="AL29" s="645">
        <v>0.9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70</v>
      </c>
      <c r="CG29" s="686"/>
      <c r="CH29" s="686"/>
      <c r="CI29" s="686"/>
      <c r="CJ29" s="686"/>
      <c r="CK29" s="686"/>
      <c r="CL29" s="686"/>
      <c r="CM29" s="686"/>
      <c r="CN29" s="686"/>
      <c r="CO29" s="686"/>
      <c r="CP29" s="686"/>
      <c r="CQ29" s="687"/>
      <c r="CR29" s="642">
        <v>3476941</v>
      </c>
      <c r="CS29" s="661"/>
      <c r="CT29" s="661"/>
      <c r="CU29" s="661"/>
      <c r="CV29" s="661"/>
      <c r="CW29" s="661"/>
      <c r="CX29" s="661"/>
      <c r="CY29" s="662"/>
      <c r="CZ29" s="645">
        <v>9.6</v>
      </c>
      <c r="DA29" s="663"/>
      <c r="DB29" s="663"/>
      <c r="DC29" s="664"/>
      <c r="DD29" s="648">
        <v>3263326</v>
      </c>
      <c r="DE29" s="661"/>
      <c r="DF29" s="661"/>
      <c r="DG29" s="661"/>
      <c r="DH29" s="661"/>
      <c r="DI29" s="661"/>
      <c r="DJ29" s="661"/>
      <c r="DK29" s="662"/>
      <c r="DL29" s="648">
        <v>3263326</v>
      </c>
      <c r="DM29" s="661"/>
      <c r="DN29" s="661"/>
      <c r="DO29" s="661"/>
      <c r="DP29" s="661"/>
      <c r="DQ29" s="661"/>
      <c r="DR29" s="661"/>
      <c r="DS29" s="661"/>
      <c r="DT29" s="661"/>
      <c r="DU29" s="661"/>
      <c r="DV29" s="662"/>
      <c r="DW29" s="645">
        <v>24.9</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150939</v>
      </c>
      <c r="S30" s="643"/>
      <c r="T30" s="643"/>
      <c r="U30" s="643"/>
      <c r="V30" s="643"/>
      <c r="W30" s="643"/>
      <c r="X30" s="643"/>
      <c r="Y30" s="644"/>
      <c r="Z30" s="675">
        <v>0.4</v>
      </c>
      <c r="AA30" s="675"/>
      <c r="AB30" s="675"/>
      <c r="AC30" s="675"/>
      <c r="AD30" s="676" t="s">
        <v>243</v>
      </c>
      <c r="AE30" s="676"/>
      <c r="AF30" s="676"/>
      <c r="AG30" s="676"/>
      <c r="AH30" s="676"/>
      <c r="AI30" s="676"/>
      <c r="AJ30" s="676"/>
      <c r="AK30" s="676"/>
      <c r="AL30" s="645" t="s">
        <v>243</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3290375</v>
      </c>
      <c r="CS30" s="643"/>
      <c r="CT30" s="643"/>
      <c r="CU30" s="643"/>
      <c r="CV30" s="643"/>
      <c r="CW30" s="643"/>
      <c r="CX30" s="643"/>
      <c r="CY30" s="644"/>
      <c r="CZ30" s="645">
        <v>9.1</v>
      </c>
      <c r="DA30" s="663"/>
      <c r="DB30" s="663"/>
      <c r="DC30" s="664"/>
      <c r="DD30" s="648">
        <v>3076760</v>
      </c>
      <c r="DE30" s="643"/>
      <c r="DF30" s="643"/>
      <c r="DG30" s="643"/>
      <c r="DH30" s="643"/>
      <c r="DI30" s="643"/>
      <c r="DJ30" s="643"/>
      <c r="DK30" s="644"/>
      <c r="DL30" s="648">
        <v>3076760</v>
      </c>
      <c r="DM30" s="643"/>
      <c r="DN30" s="643"/>
      <c r="DO30" s="643"/>
      <c r="DP30" s="643"/>
      <c r="DQ30" s="643"/>
      <c r="DR30" s="643"/>
      <c r="DS30" s="643"/>
      <c r="DT30" s="643"/>
      <c r="DU30" s="643"/>
      <c r="DV30" s="644"/>
      <c r="DW30" s="645">
        <v>23.5</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7664806</v>
      </c>
      <c r="S31" s="643"/>
      <c r="T31" s="643"/>
      <c r="U31" s="643"/>
      <c r="V31" s="643"/>
      <c r="W31" s="643"/>
      <c r="X31" s="643"/>
      <c r="Y31" s="644"/>
      <c r="Z31" s="675">
        <v>21.1</v>
      </c>
      <c r="AA31" s="675"/>
      <c r="AB31" s="675"/>
      <c r="AC31" s="675"/>
      <c r="AD31" s="676" t="s">
        <v>232</v>
      </c>
      <c r="AE31" s="676"/>
      <c r="AF31" s="676"/>
      <c r="AG31" s="676"/>
      <c r="AH31" s="676"/>
      <c r="AI31" s="676"/>
      <c r="AJ31" s="676"/>
      <c r="AK31" s="676"/>
      <c r="AL31" s="645" t="s">
        <v>243</v>
      </c>
      <c r="AM31" s="646"/>
      <c r="AN31" s="646"/>
      <c r="AO31" s="677"/>
      <c r="AP31" s="717" t="s">
        <v>309</v>
      </c>
      <c r="AQ31" s="718"/>
      <c r="AR31" s="718"/>
      <c r="AS31" s="718"/>
      <c r="AT31" s="723" t="s">
        <v>310</v>
      </c>
      <c r="AU31" s="231"/>
      <c r="AV31" s="231"/>
      <c r="AW31" s="231"/>
      <c r="AX31" s="710" t="s">
        <v>187</v>
      </c>
      <c r="AY31" s="711"/>
      <c r="AZ31" s="711"/>
      <c r="BA31" s="711"/>
      <c r="BB31" s="711"/>
      <c r="BC31" s="711"/>
      <c r="BD31" s="711"/>
      <c r="BE31" s="711"/>
      <c r="BF31" s="712"/>
      <c r="BG31" s="713">
        <v>98.6</v>
      </c>
      <c r="BH31" s="714"/>
      <c r="BI31" s="714"/>
      <c r="BJ31" s="714"/>
      <c r="BK31" s="714"/>
      <c r="BL31" s="714"/>
      <c r="BM31" s="715">
        <v>96.5</v>
      </c>
      <c r="BN31" s="714"/>
      <c r="BO31" s="714"/>
      <c r="BP31" s="714"/>
      <c r="BQ31" s="716"/>
      <c r="BR31" s="713">
        <v>99.3</v>
      </c>
      <c r="BS31" s="714"/>
      <c r="BT31" s="714"/>
      <c r="BU31" s="714"/>
      <c r="BV31" s="714"/>
      <c r="BW31" s="714"/>
      <c r="BX31" s="715">
        <v>96.4</v>
      </c>
      <c r="BY31" s="714"/>
      <c r="BZ31" s="714"/>
      <c r="CA31" s="714"/>
      <c r="CB31" s="716"/>
      <c r="CD31" s="733"/>
      <c r="CE31" s="734"/>
      <c r="CF31" s="689" t="s">
        <v>311</v>
      </c>
      <c r="CG31" s="686"/>
      <c r="CH31" s="686"/>
      <c r="CI31" s="686"/>
      <c r="CJ31" s="686"/>
      <c r="CK31" s="686"/>
      <c r="CL31" s="686"/>
      <c r="CM31" s="686"/>
      <c r="CN31" s="686"/>
      <c r="CO31" s="686"/>
      <c r="CP31" s="686"/>
      <c r="CQ31" s="687"/>
      <c r="CR31" s="642">
        <v>186566</v>
      </c>
      <c r="CS31" s="661"/>
      <c r="CT31" s="661"/>
      <c r="CU31" s="661"/>
      <c r="CV31" s="661"/>
      <c r="CW31" s="661"/>
      <c r="CX31" s="661"/>
      <c r="CY31" s="662"/>
      <c r="CZ31" s="645">
        <v>0.5</v>
      </c>
      <c r="DA31" s="663"/>
      <c r="DB31" s="663"/>
      <c r="DC31" s="664"/>
      <c r="DD31" s="648">
        <v>186566</v>
      </c>
      <c r="DE31" s="661"/>
      <c r="DF31" s="661"/>
      <c r="DG31" s="661"/>
      <c r="DH31" s="661"/>
      <c r="DI31" s="661"/>
      <c r="DJ31" s="661"/>
      <c r="DK31" s="662"/>
      <c r="DL31" s="648">
        <v>186566</v>
      </c>
      <c r="DM31" s="661"/>
      <c r="DN31" s="661"/>
      <c r="DO31" s="661"/>
      <c r="DP31" s="661"/>
      <c r="DQ31" s="661"/>
      <c r="DR31" s="661"/>
      <c r="DS31" s="661"/>
      <c r="DT31" s="661"/>
      <c r="DU31" s="661"/>
      <c r="DV31" s="662"/>
      <c r="DW31" s="645">
        <v>1.4</v>
      </c>
      <c r="DX31" s="663"/>
      <c r="DY31" s="663"/>
      <c r="DZ31" s="663"/>
      <c r="EA31" s="663"/>
      <c r="EB31" s="663"/>
      <c r="EC31" s="681"/>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232</v>
      </c>
      <c r="S32" s="643"/>
      <c r="T32" s="643"/>
      <c r="U32" s="643"/>
      <c r="V32" s="643"/>
      <c r="W32" s="643"/>
      <c r="X32" s="643"/>
      <c r="Y32" s="644"/>
      <c r="Z32" s="675" t="s">
        <v>243</v>
      </c>
      <c r="AA32" s="675"/>
      <c r="AB32" s="675"/>
      <c r="AC32" s="675"/>
      <c r="AD32" s="676" t="s">
        <v>232</v>
      </c>
      <c r="AE32" s="676"/>
      <c r="AF32" s="676"/>
      <c r="AG32" s="676"/>
      <c r="AH32" s="676"/>
      <c r="AI32" s="676"/>
      <c r="AJ32" s="676"/>
      <c r="AK32" s="676"/>
      <c r="AL32" s="645" t="s">
        <v>232</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98.4</v>
      </c>
      <c r="BH32" s="661"/>
      <c r="BI32" s="661"/>
      <c r="BJ32" s="661"/>
      <c r="BK32" s="661"/>
      <c r="BL32" s="661"/>
      <c r="BM32" s="646">
        <v>97.5</v>
      </c>
      <c r="BN32" s="727"/>
      <c r="BO32" s="727"/>
      <c r="BP32" s="727"/>
      <c r="BQ32" s="685"/>
      <c r="BR32" s="726">
        <v>99.4</v>
      </c>
      <c r="BS32" s="661"/>
      <c r="BT32" s="661"/>
      <c r="BU32" s="661"/>
      <c r="BV32" s="661"/>
      <c r="BW32" s="661"/>
      <c r="BX32" s="646">
        <v>97.8</v>
      </c>
      <c r="BY32" s="727"/>
      <c r="BZ32" s="727"/>
      <c r="CA32" s="727"/>
      <c r="CB32" s="685"/>
      <c r="CD32" s="735"/>
      <c r="CE32" s="736"/>
      <c r="CF32" s="689" t="s">
        <v>315</v>
      </c>
      <c r="CG32" s="686"/>
      <c r="CH32" s="686"/>
      <c r="CI32" s="686"/>
      <c r="CJ32" s="686"/>
      <c r="CK32" s="686"/>
      <c r="CL32" s="686"/>
      <c r="CM32" s="686"/>
      <c r="CN32" s="686"/>
      <c r="CO32" s="686"/>
      <c r="CP32" s="686"/>
      <c r="CQ32" s="687"/>
      <c r="CR32" s="642" t="s">
        <v>243</v>
      </c>
      <c r="CS32" s="643"/>
      <c r="CT32" s="643"/>
      <c r="CU32" s="643"/>
      <c r="CV32" s="643"/>
      <c r="CW32" s="643"/>
      <c r="CX32" s="643"/>
      <c r="CY32" s="644"/>
      <c r="CZ32" s="645" t="s">
        <v>232</v>
      </c>
      <c r="DA32" s="663"/>
      <c r="DB32" s="663"/>
      <c r="DC32" s="664"/>
      <c r="DD32" s="648" t="s">
        <v>232</v>
      </c>
      <c r="DE32" s="643"/>
      <c r="DF32" s="643"/>
      <c r="DG32" s="643"/>
      <c r="DH32" s="643"/>
      <c r="DI32" s="643"/>
      <c r="DJ32" s="643"/>
      <c r="DK32" s="644"/>
      <c r="DL32" s="648" t="s">
        <v>232</v>
      </c>
      <c r="DM32" s="643"/>
      <c r="DN32" s="643"/>
      <c r="DO32" s="643"/>
      <c r="DP32" s="643"/>
      <c r="DQ32" s="643"/>
      <c r="DR32" s="643"/>
      <c r="DS32" s="643"/>
      <c r="DT32" s="643"/>
      <c r="DU32" s="643"/>
      <c r="DV32" s="644"/>
      <c r="DW32" s="645" t="s">
        <v>232</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1651184</v>
      </c>
      <c r="S33" s="643"/>
      <c r="T33" s="643"/>
      <c r="U33" s="643"/>
      <c r="V33" s="643"/>
      <c r="W33" s="643"/>
      <c r="X33" s="643"/>
      <c r="Y33" s="644"/>
      <c r="Z33" s="675">
        <v>4.5</v>
      </c>
      <c r="AA33" s="675"/>
      <c r="AB33" s="675"/>
      <c r="AC33" s="675"/>
      <c r="AD33" s="676" t="s">
        <v>243</v>
      </c>
      <c r="AE33" s="676"/>
      <c r="AF33" s="676"/>
      <c r="AG33" s="676"/>
      <c r="AH33" s="676"/>
      <c r="AI33" s="676"/>
      <c r="AJ33" s="676"/>
      <c r="AK33" s="676"/>
      <c r="AL33" s="645" t="s">
        <v>232</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98.6</v>
      </c>
      <c r="BH33" s="627"/>
      <c r="BI33" s="627"/>
      <c r="BJ33" s="627"/>
      <c r="BK33" s="627"/>
      <c r="BL33" s="627"/>
      <c r="BM33" s="669">
        <v>95.4</v>
      </c>
      <c r="BN33" s="627"/>
      <c r="BO33" s="627"/>
      <c r="BP33" s="627"/>
      <c r="BQ33" s="671"/>
      <c r="BR33" s="709">
        <v>99.2</v>
      </c>
      <c r="BS33" s="627"/>
      <c r="BT33" s="627"/>
      <c r="BU33" s="627"/>
      <c r="BV33" s="627"/>
      <c r="BW33" s="627"/>
      <c r="BX33" s="669">
        <v>95.2</v>
      </c>
      <c r="BY33" s="627"/>
      <c r="BZ33" s="627"/>
      <c r="CA33" s="627"/>
      <c r="CB33" s="671"/>
      <c r="CD33" s="689" t="s">
        <v>318</v>
      </c>
      <c r="CE33" s="686"/>
      <c r="CF33" s="686"/>
      <c r="CG33" s="686"/>
      <c r="CH33" s="686"/>
      <c r="CI33" s="686"/>
      <c r="CJ33" s="686"/>
      <c r="CK33" s="686"/>
      <c r="CL33" s="686"/>
      <c r="CM33" s="686"/>
      <c r="CN33" s="686"/>
      <c r="CO33" s="686"/>
      <c r="CP33" s="686"/>
      <c r="CQ33" s="687"/>
      <c r="CR33" s="642">
        <v>22093263</v>
      </c>
      <c r="CS33" s="661"/>
      <c r="CT33" s="661"/>
      <c r="CU33" s="661"/>
      <c r="CV33" s="661"/>
      <c r="CW33" s="661"/>
      <c r="CX33" s="661"/>
      <c r="CY33" s="662"/>
      <c r="CZ33" s="645">
        <v>61</v>
      </c>
      <c r="DA33" s="663"/>
      <c r="DB33" s="663"/>
      <c r="DC33" s="664"/>
      <c r="DD33" s="648">
        <v>7098265</v>
      </c>
      <c r="DE33" s="661"/>
      <c r="DF33" s="661"/>
      <c r="DG33" s="661"/>
      <c r="DH33" s="661"/>
      <c r="DI33" s="661"/>
      <c r="DJ33" s="661"/>
      <c r="DK33" s="662"/>
      <c r="DL33" s="648">
        <v>4520580</v>
      </c>
      <c r="DM33" s="661"/>
      <c r="DN33" s="661"/>
      <c r="DO33" s="661"/>
      <c r="DP33" s="661"/>
      <c r="DQ33" s="661"/>
      <c r="DR33" s="661"/>
      <c r="DS33" s="661"/>
      <c r="DT33" s="661"/>
      <c r="DU33" s="661"/>
      <c r="DV33" s="662"/>
      <c r="DW33" s="645">
        <v>34.6</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85413</v>
      </c>
      <c r="S34" s="643"/>
      <c r="T34" s="643"/>
      <c r="U34" s="643"/>
      <c r="V34" s="643"/>
      <c r="W34" s="643"/>
      <c r="X34" s="643"/>
      <c r="Y34" s="644"/>
      <c r="Z34" s="675">
        <v>0.2</v>
      </c>
      <c r="AA34" s="675"/>
      <c r="AB34" s="675"/>
      <c r="AC34" s="675"/>
      <c r="AD34" s="676">
        <v>43997</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6048130</v>
      </c>
      <c r="CS34" s="643"/>
      <c r="CT34" s="643"/>
      <c r="CU34" s="643"/>
      <c r="CV34" s="643"/>
      <c r="CW34" s="643"/>
      <c r="CX34" s="643"/>
      <c r="CY34" s="644"/>
      <c r="CZ34" s="645">
        <v>16.7</v>
      </c>
      <c r="DA34" s="663"/>
      <c r="DB34" s="663"/>
      <c r="DC34" s="664"/>
      <c r="DD34" s="648">
        <v>2666285</v>
      </c>
      <c r="DE34" s="643"/>
      <c r="DF34" s="643"/>
      <c r="DG34" s="643"/>
      <c r="DH34" s="643"/>
      <c r="DI34" s="643"/>
      <c r="DJ34" s="643"/>
      <c r="DK34" s="644"/>
      <c r="DL34" s="648">
        <v>1315194</v>
      </c>
      <c r="DM34" s="643"/>
      <c r="DN34" s="643"/>
      <c r="DO34" s="643"/>
      <c r="DP34" s="643"/>
      <c r="DQ34" s="643"/>
      <c r="DR34" s="643"/>
      <c r="DS34" s="643"/>
      <c r="DT34" s="643"/>
      <c r="DU34" s="643"/>
      <c r="DV34" s="644"/>
      <c r="DW34" s="645">
        <v>10.1</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5438344</v>
      </c>
      <c r="S35" s="643"/>
      <c r="T35" s="643"/>
      <c r="U35" s="643"/>
      <c r="V35" s="643"/>
      <c r="W35" s="643"/>
      <c r="X35" s="643"/>
      <c r="Y35" s="644"/>
      <c r="Z35" s="675">
        <v>14.9</v>
      </c>
      <c r="AA35" s="675"/>
      <c r="AB35" s="675"/>
      <c r="AC35" s="675"/>
      <c r="AD35" s="676" t="s">
        <v>243</v>
      </c>
      <c r="AE35" s="676"/>
      <c r="AF35" s="676"/>
      <c r="AG35" s="676"/>
      <c r="AH35" s="676"/>
      <c r="AI35" s="676"/>
      <c r="AJ35" s="676"/>
      <c r="AK35" s="676"/>
      <c r="AL35" s="645" t="s">
        <v>243</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45649</v>
      </c>
      <c r="CS35" s="661"/>
      <c r="CT35" s="661"/>
      <c r="CU35" s="661"/>
      <c r="CV35" s="661"/>
      <c r="CW35" s="661"/>
      <c r="CX35" s="661"/>
      <c r="CY35" s="662"/>
      <c r="CZ35" s="645">
        <v>0.1</v>
      </c>
      <c r="DA35" s="663"/>
      <c r="DB35" s="663"/>
      <c r="DC35" s="664"/>
      <c r="DD35" s="648">
        <v>26681</v>
      </c>
      <c r="DE35" s="661"/>
      <c r="DF35" s="661"/>
      <c r="DG35" s="661"/>
      <c r="DH35" s="661"/>
      <c r="DI35" s="661"/>
      <c r="DJ35" s="661"/>
      <c r="DK35" s="662"/>
      <c r="DL35" s="648">
        <v>15578</v>
      </c>
      <c r="DM35" s="661"/>
      <c r="DN35" s="661"/>
      <c r="DO35" s="661"/>
      <c r="DP35" s="661"/>
      <c r="DQ35" s="661"/>
      <c r="DR35" s="661"/>
      <c r="DS35" s="661"/>
      <c r="DT35" s="661"/>
      <c r="DU35" s="661"/>
      <c r="DV35" s="662"/>
      <c r="DW35" s="645">
        <v>0.1</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4115772</v>
      </c>
      <c r="S36" s="643"/>
      <c r="T36" s="643"/>
      <c r="U36" s="643"/>
      <c r="V36" s="643"/>
      <c r="W36" s="643"/>
      <c r="X36" s="643"/>
      <c r="Y36" s="644"/>
      <c r="Z36" s="675">
        <v>11.3</v>
      </c>
      <c r="AA36" s="675"/>
      <c r="AB36" s="675"/>
      <c r="AC36" s="675"/>
      <c r="AD36" s="676" t="s">
        <v>243</v>
      </c>
      <c r="AE36" s="676"/>
      <c r="AF36" s="676"/>
      <c r="AG36" s="676"/>
      <c r="AH36" s="676"/>
      <c r="AI36" s="676"/>
      <c r="AJ36" s="676"/>
      <c r="AK36" s="676"/>
      <c r="AL36" s="645" t="s">
        <v>232</v>
      </c>
      <c r="AM36" s="646"/>
      <c r="AN36" s="646"/>
      <c r="AO36" s="677"/>
      <c r="AP36" s="235"/>
      <c r="AQ36" s="694" t="s">
        <v>326</v>
      </c>
      <c r="AR36" s="695"/>
      <c r="AS36" s="695"/>
      <c r="AT36" s="695"/>
      <c r="AU36" s="695"/>
      <c r="AV36" s="695"/>
      <c r="AW36" s="695"/>
      <c r="AX36" s="695"/>
      <c r="AY36" s="696"/>
      <c r="AZ36" s="697">
        <v>3239645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47653</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8105180</v>
      </c>
      <c r="CS36" s="643"/>
      <c r="CT36" s="643"/>
      <c r="CU36" s="643"/>
      <c r="CV36" s="643"/>
      <c r="CW36" s="643"/>
      <c r="CX36" s="643"/>
      <c r="CY36" s="644"/>
      <c r="CZ36" s="645">
        <v>22.4</v>
      </c>
      <c r="DA36" s="663"/>
      <c r="DB36" s="663"/>
      <c r="DC36" s="664"/>
      <c r="DD36" s="648">
        <v>2449024</v>
      </c>
      <c r="DE36" s="643"/>
      <c r="DF36" s="643"/>
      <c r="DG36" s="643"/>
      <c r="DH36" s="643"/>
      <c r="DI36" s="643"/>
      <c r="DJ36" s="643"/>
      <c r="DK36" s="644"/>
      <c r="DL36" s="648">
        <v>1515818</v>
      </c>
      <c r="DM36" s="643"/>
      <c r="DN36" s="643"/>
      <c r="DO36" s="643"/>
      <c r="DP36" s="643"/>
      <c r="DQ36" s="643"/>
      <c r="DR36" s="643"/>
      <c r="DS36" s="643"/>
      <c r="DT36" s="643"/>
      <c r="DU36" s="643"/>
      <c r="DV36" s="644"/>
      <c r="DW36" s="645">
        <v>11.6</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341577</v>
      </c>
      <c r="S37" s="643"/>
      <c r="T37" s="643"/>
      <c r="U37" s="643"/>
      <c r="V37" s="643"/>
      <c r="W37" s="643"/>
      <c r="X37" s="643"/>
      <c r="Y37" s="644"/>
      <c r="Z37" s="675">
        <v>0.9</v>
      </c>
      <c r="AA37" s="675"/>
      <c r="AB37" s="675"/>
      <c r="AC37" s="675"/>
      <c r="AD37" s="676" t="s">
        <v>232</v>
      </c>
      <c r="AE37" s="676"/>
      <c r="AF37" s="676"/>
      <c r="AG37" s="676"/>
      <c r="AH37" s="676"/>
      <c r="AI37" s="676"/>
      <c r="AJ37" s="676"/>
      <c r="AK37" s="676"/>
      <c r="AL37" s="645" t="s">
        <v>243</v>
      </c>
      <c r="AM37" s="646"/>
      <c r="AN37" s="646"/>
      <c r="AO37" s="677"/>
      <c r="AQ37" s="682" t="s">
        <v>330</v>
      </c>
      <c r="AR37" s="683"/>
      <c r="AS37" s="683"/>
      <c r="AT37" s="683"/>
      <c r="AU37" s="683"/>
      <c r="AV37" s="683"/>
      <c r="AW37" s="683"/>
      <c r="AX37" s="683"/>
      <c r="AY37" s="684"/>
      <c r="AZ37" s="642">
        <v>732846</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-23936</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799461</v>
      </c>
      <c r="CS37" s="661"/>
      <c r="CT37" s="661"/>
      <c r="CU37" s="661"/>
      <c r="CV37" s="661"/>
      <c r="CW37" s="661"/>
      <c r="CX37" s="661"/>
      <c r="CY37" s="662"/>
      <c r="CZ37" s="645">
        <v>2.2000000000000002</v>
      </c>
      <c r="DA37" s="663"/>
      <c r="DB37" s="663"/>
      <c r="DC37" s="664"/>
      <c r="DD37" s="648">
        <v>799353</v>
      </c>
      <c r="DE37" s="661"/>
      <c r="DF37" s="661"/>
      <c r="DG37" s="661"/>
      <c r="DH37" s="661"/>
      <c r="DI37" s="661"/>
      <c r="DJ37" s="661"/>
      <c r="DK37" s="662"/>
      <c r="DL37" s="648">
        <v>731490</v>
      </c>
      <c r="DM37" s="661"/>
      <c r="DN37" s="661"/>
      <c r="DO37" s="661"/>
      <c r="DP37" s="661"/>
      <c r="DQ37" s="661"/>
      <c r="DR37" s="661"/>
      <c r="DS37" s="661"/>
      <c r="DT37" s="661"/>
      <c r="DU37" s="661"/>
      <c r="DV37" s="662"/>
      <c r="DW37" s="645">
        <v>5.6</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374726</v>
      </c>
      <c r="S38" s="643"/>
      <c r="T38" s="643"/>
      <c r="U38" s="643"/>
      <c r="V38" s="643"/>
      <c r="W38" s="643"/>
      <c r="X38" s="643"/>
      <c r="Y38" s="644"/>
      <c r="Z38" s="675">
        <v>1</v>
      </c>
      <c r="AA38" s="675"/>
      <c r="AB38" s="675"/>
      <c r="AC38" s="675"/>
      <c r="AD38" s="676">
        <v>22519</v>
      </c>
      <c r="AE38" s="676"/>
      <c r="AF38" s="676"/>
      <c r="AG38" s="676"/>
      <c r="AH38" s="676"/>
      <c r="AI38" s="676"/>
      <c r="AJ38" s="676"/>
      <c r="AK38" s="676"/>
      <c r="AL38" s="645">
        <v>0.2</v>
      </c>
      <c r="AM38" s="646"/>
      <c r="AN38" s="646"/>
      <c r="AO38" s="677"/>
      <c r="AQ38" s="682" t="s">
        <v>334</v>
      </c>
      <c r="AR38" s="683"/>
      <c r="AS38" s="683"/>
      <c r="AT38" s="683"/>
      <c r="AU38" s="683"/>
      <c r="AV38" s="683"/>
      <c r="AW38" s="683"/>
      <c r="AX38" s="683"/>
      <c r="AY38" s="684"/>
      <c r="AZ38" s="642">
        <v>179294</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6519</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2278772</v>
      </c>
      <c r="CS38" s="643"/>
      <c r="CT38" s="643"/>
      <c r="CU38" s="643"/>
      <c r="CV38" s="643"/>
      <c r="CW38" s="643"/>
      <c r="CX38" s="643"/>
      <c r="CY38" s="644"/>
      <c r="CZ38" s="645">
        <v>6.3</v>
      </c>
      <c r="DA38" s="663"/>
      <c r="DB38" s="663"/>
      <c r="DC38" s="664"/>
      <c r="DD38" s="648">
        <v>1814993</v>
      </c>
      <c r="DE38" s="643"/>
      <c r="DF38" s="643"/>
      <c r="DG38" s="643"/>
      <c r="DH38" s="643"/>
      <c r="DI38" s="643"/>
      <c r="DJ38" s="643"/>
      <c r="DK38" s="644"/>
      <c r="DL38" s="648">
        <v>1673990</v>
      </c>
      <c r="DM38" s="643"/>
      <c r="DN38" s="643"/>
      <c r="DO38" s="643"/>
      <c r="DP38" s="643"/>
      <c r="DQ38" s="643"/>
      <c r="DR38" s="643"/>
      <c r="DS38" s="643"/>
      <c r="DT38" s="643"/>
      <c r="DU38" s="643"/>
      <c r="DV38" s="644"/>
      <c r="DW38" s="645">
        <v>12.8</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2235129</v>
      </c>
      <c r="S39" s="643"/>
      <c r="T39" s="643"/>
      <c r="U39" s="643"/>
      <c r="V39" s="643"/>
      <c r="W39" s="643"/>
      <c r="X39" s="643"/>
      <c r="Y39" s="644"/>
      <c r="Z39" s="675">
        <v>6.1</v>
      </c>
      <c r="AA39" s="675"/>
      <c r="AB39" s="675"/>
      <c r="AC39" s="675"/>
      <c r="AD39" s="676" t="s">
        <v>243</v>
      </c>
      <c r="AE39" s="676"/>
      <c r="AF39" s="676"/>
      <c r="AG39" s="676"/>
      <c r="AH39" s="676"/>
      <c r="AI39" s="676"/>
      <c r="AJ39" s="676"/>
      <c r="AK39" s="676"/>
      <c r="AL39" s="645" t="s">
        <v>243</v>
      </c>
      <c r="AM39" s="646"/>
      <c r="AN39" s="646"/>
      <c r="AO39" s="677"/>
      <c r="AQ39" s="682" t="s">
        <v>338</v>
      </c>
      <c r="AR39" s="683"/>
      <c r="AS39" s="683"/>
      <c r="AT39" s="683"/>
      <c r="AU39" s="683"/>
      <c r="AV39" s="683"/>
      <c r="AW39" s="683"/>
      <c r="AX39" s="683"/>
      <c r="AY39" s="684"/>
      <c r="AZ39" s="642">
        <v>48733</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10285</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5607302</v>
      </c>
      <c r="CS39" s="661"/>
      <c r="CT39" s="661"/>
      <c r="CU39" s="661"/>
      <c r="CV39" s="661"/>
      <c r="CW39" s="661"/>
      <c r="CX39" s="661"/>
      <c r="CY39" s="662"/>
      <c r="CZ39" s="645">
        <v>15.5</v>
      </c>
      <c r="DA39" s="663"/>
      <c r="DB39" s="663"/>
      <c r="DC39" s="664"/>
      <c r="DD39" s="648">
        <v>141282</v>
      </c>
      <c r="DE39" s="661"/>
      <c r="DF39" s="661"/>
      <c r="DG39" s="661"/>
      <c r="DH39" s="661"/>
      <c r="DI39" s="661"/>
      <c r="DJ39" s="661"/>
      <c r="DK39" s="662"/>
      <c r="DL39" s="648" t="s">
        <v>232</v>
      </c>
      <c r="DM39" s="661"/>
      <c r="DN39" s="661"/>
      <c r="DO39" s="661"/>
      <c r="DP39" s="661"/>
      <c r="DQ39" s="661"/>
      <c r="DR39" s="661"/>
      <c r="DS39" s="661"/>
      <c r="DT39" s="661"/>
      <c r="DU39" s="661"/>
      <c r="DV39" s="662"/>
      <c r="DW39" s="645" t="s">
        <v>232</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243</v>
      </c>
      <c r="AA40" s="675"/>
      <c r="AB40" s="675"/>
      <c r="AC40" s="675"/>
      <c r="AD40" s="676" t="s">
        <v>232</v>
      </c>
      <c r="AE40" s="676"/>
      <c r="AF40" s="676"/>
      <c r="AG40" s="676"/>
      <c r="AH40" s="676"/>
      <c r="AI40" s="676"/>
      <c r="AJ40" s="676"/>
      <c r="AK40" s="676"/>
      <c r="AL40" s="645" t="s">
        <v>232</v>
      </c>
      <c r="AM40" s="646"/>
      <c r="AN40" s="646"/>
      <c r="AO40" s="677"/>
      <c r="AQ40" s="682" t="s">
        <v>342</v>
      </c>
      <c r="AR40" s="683"/>
      <c r="AS40" s="683"/>
      <c r="AT40" s="683"/>
      <c r="AU40" s="683"/>
      <c r="AV40" s="683"/>
      <c r="AW40" s="683"/>
      <c r="AX40" s="683"/>
      <c r="AY40" s="684"/>
      <c r="AZ40" s="642">
        <v>23574</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98</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8230</v>
      </c>
      <c r="CS40" s="643"/>
      <c r="CT40" s="643"/>
      <c r="CU40" s="643"/>
      <c r="CV40" s="643"/>
      <c r="CW40" s="643"/>
      <c r="CX40" s="643"/>
      <c r="CY40" s="644"/>
      <c r="CZ40" s="645">
        <v>0</v>
      </c>
      <c r="DA40" s="663"/>
      <c r="DB40" s="663"/>
      <c r="DC40" s="664"/>
      <c r="DD40" s="648" t="s">
        <v>243</v>
      </c>
      <c r="DE40" s="643"/>
      <c r="DF40" s="643"/>
      <c r="DG40" s="643"/>
      <c r="DH40" s="643"/>
      <c r="DI40" s="643"/>
      <c r="DJ40" s="643"/>
      <c r="DK40" s="644"/>
      <c r="DL40" s="648" t="s">
        <v>232</v>
      </c>
      <c r="DM40" s="643"/>
      <c r="DN40" s="643"/>
      <c r="DO40" s="643"/>
      <c r="DP40" s="643"/>
      <c r="DQ40" s="643"/>
      <c r="DR40" s="643"/>
      <c r="DS40" s="643"/>
      <c r="DT40" s="643"/>
      <c r="DU40" s="643"/>
      <c r="DV40" s="644"/>
      <c r="DW40" s="645" t="s">
        <v>243</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232</v>
      </c>
      <c r="AA41" s="675"/>
      <c r="AB41" s="675"/>
      <c r="AC41" s="675"/>
      <c r="AD41" s="676" t="s">
        <v>232</v>
      </c>
      <c r="AE41" s="676"/>
      <c r="AF41" s="676"/>
      <c r="AG41" s="676"/>
      <c r="AH41" s="676"/>
      <c r="AI41" s="676"/>
      <c r="AJ41" s="676"/>
      <c r="AK41" s="676"/>
      <c r="AL41" s="645" t="s">
        <v>232</v>
      </c>
      <c r="AM41" s="646"/>
      <c r="AN41" s="646"/>
      <c r="AO41" s="677"/>
      <c r="AQ41" s="682" t="s">
        <v>347</v>
      </c>
      <c r="AR41" s="683"/>
      <c r="AS41" s="683"/>
      <c r="AT41" s="683"/>
      <c r="AU41" s="683"/>
      <c r="AV41" s="683"/>
      <c r="AW41" s="683"/>
      <c r="AX41" s="683"/>
      <c r="AY41" s="684"/>
      <c r="AZ41" s="642">
        <v>517951</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2</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243</v>
      </c>
      <c r="CS41" s="661"/>
      <c r="CT41" s="661"/>
      <c r="CU41" s="661"/>
      <c r="CV41" s="661"/>
      <c r="CW41" s="661"/>
      <c r="CX41" s="661"/>
      <c r="CY41" s="662"/>
      <c r="CZ41" s="645" t="s">
        <v>232</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516742</v>
      </c>
      <c r="S42" s="643"/>
      <c r="T42" s="643"/>
      <c r="U42" s="643"/>
      <c r="V42" s="643"/>
      <c r="W42" s="643"/>
      <c r="X42" s="643"/>
      <c r="Y42" s="644"/>
      <c r="Z42" s="675">
        <v>1.4</v>
      </c>
      <c r="AA42" s="675"/>
      <c r="AB42" s="675"/>
      <c r="AC42" s="675"/>
      <c r="AD42" s="676" t="s">
        <v>243</v>
      </c>
      <c r="AE42" s="676"/>
      <c r="AF42" s="676"/>
      <c r="AG42" s="676"/>
      <c r="AH42" s="676"/>
      <c r="AI42" s="676"/>
      <c r="AJ42" s="676"/>
      <c r="AK42" s="676"/>
      <c r="AL42" s="645" t="s">
        <v>232</v>
      </c>
      <c r="AM42" s="646"/>
      <c r="AN42" s="646"/>
      <c r="AO42" s="677"/>
      <c r="AQ42" s="678" t="s">
        <v>351</v>
      </c>
      <c r="AR42" s="679"/>
      <c r="AS42" s="679"/>
      <c r="AT42" s="679"/>
      <c r="AU42" s="679"/>
      <c r="AV42" s="679"/>
      <c r="AW42" s="679"/>
      <c r="AX42" s="679"/>
      <c r="AY42" s="680"/>
      <c r="AZ42" s="626">
        <v>1737247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356</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3000376</v>
      </c>
      <c r="CS42" s="643"/>
      <c r="CT42" s="643"/>
      <c r="CU42" s="643"/>
      <c r="CV42" s="643"/>
      <c r="CW42" s="643"/>
      <c r="CX42" s="643"/>
      <c r="CY42" s="644"/>
      <c r="CZ42" s="645">
        <v>8.3000000000000007</v>
      </c>
      <c r="DA42" s="646"/>
      <c r="DB42" s="646"/>
      <c r="DC42" s="647"/>
      <c r="DD42" s="648">
        <v>395511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36387919</v>
      </c>
      <c r="S43" s="665"/>
      <c r="T43" s="665"/>
      <c r="U43" s="665"/>
      <c r="V43" s="665"/>
      <c r="W43" s="665"/>
      <c r="X43" s="665"/>
      <c r="Y43" s="666"/>
      <c r="Z43" s="667">
        <v>100</v>
      </c>
      <c r="AA43" s="667"/>
      <c r="AB43" s="667"/>
      <c r="AC43" s="667"/>
      <c r="AD43" s="668">
        <v>12563369</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59648</v>
      </c>
      <c r="CS43" s="661"/>
      <c r="CT43" s="661"/>
      <c r="CU43" s="661"/>
      <c r="CV43" s="661"/>
      <c r="CW43" s="661"/>
      <c r="CX43" s="661"/>
      <c r="CY43" s="662"/>
      <c r="CZ43" s="645">
        <v>0.2</v>
      </c>
      <c r="DA43" s="663"/>
      <c r="DB43" s="663"/>
      <c r="DC43" s="664"/>
      <c r="DD43" s="648">
        <v>59648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2936204</v>
      </c>
      <c r="CS44" s="643"/>
      <c r="CT44" s="643"/>
      <c r="CU44" s="643"/>
      <c r="CV44" s="643"/>
      <c r="CW44" s="643"/>
      <c r="CX44" s="643"/>
      <c r="CY44" s="644"/>
      <c r="CZ44" s="645">
        <v>8.1</v>
      </c>
      <c r="DA44" s="646"/>
      <c r="DB44" s="646"/>
      <c r="DC44" s="647"/>
      <c r="DD44" s="648">
        <v>361735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737686</v>
      </c>
      <c r="CS45" s="661"/>
      <c r="CT45" s="661"/>
      <c r="CU45" s="661"/>
      <c r="CV45" s="661"/>
      <c r="CW45" s="661"/>
      <c r="CX45" s="661"/>
      <c r="CY45" s="662"/>
      <c r="CZ45" s="645">
        <v>2</v>
      </c>
      <c r="DA45" s="663"/>
      <c r="DB45" s="663"/>
      <c r="DC45" s="664"/>
      <c r="DD45" s="648">
        <v>59308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1972737</v>
      </c>
      <c r="CS46" s="643"/>
      <c r="CT46" s="643"/>
      <c r="CU46" s="643"/>
      <c r="CV46" s="643"/>
      <c r="CW46" s="643"/>
      <c r="CX46" s="643"/>
      <c r="CY46" s="644"/>
      <c r="CZ46" s="645">
        <v>5.4</v>
      </c>
      <c r="DA46" s="646"/>
      <c r="DB46" s="646"/>
      <c r="DC46" s="647"/>
      <c r="DD46" s="648">
        <v>297127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64172</v>
      </c>
      <c r="CS47" s="661"/>
      <c r="CT47" s="661"/>
      <c r="CU47" s="661"/>
      <c r="CV47" s="661"/>
      <c r="CW47" s="661"/>
      <c r="CX47" s="661"/>
      <c r="CY47" s="662"/>
      <c r="CZ47" s="645">
        <v>0.2</v>
      </c>
      <c r="DA47" s="663"/>
      <c r="DB47" s="663"/>
      <c r="DC47" s="664"/>
      <c r="DD47" s="648">
        <v>33776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232</v>
      </c>
      <c r="CS48" s="643"/>
      <c r="CT48" s="643"/>
      <c r="CU48" s="643"/>
      <c r="CV48" s="643"/>
      <c r="CW48" s="643"/>
      <c r="CX48" s="643"/>
      <c r="CY48" s="644"/>
      <c r="CZ48" s="645" t="s">
        <v>243</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36203880</v>
      </c>
      <c r="CS49" s="627"/>
      <c r="CT49" s="627"/>
      <c r="CU49" s="627"/>
      <c r="CV49" s="627"/>
      <c r="CW49" s="627"/>
      <c r="CX49" s="627"/>
      <c r="CY49" s="628"/>
      <c r="CZ49" s="629">
        <v>100</v>
      </c>
      <c r="DA49" s="630"/>
      <c r="DB49" s="630"/>
      <c r="DC49" s="631"/>
      <c r="DD49" s="632">
        <v>15201116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LvQI48i4bR3pR/R647XaXRkMmnuIdmhv35Hxuk2C+/Z1nJBjt1ios14lU25Qo69U4MRnEnDmTGxMW/VinmSVA==" saltValue="QmkGMqDWbZ/ZVnEX/sWZ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366</v>
      </c>
      <c r="DK2" s="1167"/>
      <c r="DL2" s="1167"/>
      <c r="DM2" s="1167"/>
      <c r="DN2" s="1167"/>
      <c r="DO2" s="1168"/>
      <c r="DP2" s="251"/>
      <c r="DQ2" s="1166" t="s">
        <v>367</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19" t="s">
        <v>368</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69"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4" t="s">
        <v>384</v>
      </c>
      <c r="DH5" s="1155"/>
      <c r="DI5" s="1155"/>
      <c r="DJ5" s="1155"/>
      <c r="DK5" s="1156"/>
      <c r="DL5" s="1154" t="s">
        <v>385</v>
      </c>
      <c r="DM5" s="1155"/>
      <c r="DN5" s="1155"/>
      <c r="DO5" s="1155"/>
      <c r="DP5" s="1156"/>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6" t="s">
        <v>387</v>
      </c>
      <c r="C7" s="1107"/>
      <c r="D7" s="1107"/>
      <c r="E7" s="1107"/>
      <c r="F7" s="1107"/>
      <c r="G7" s="1107"/>
      <c r="H7" s="1107"/>
      <c r="I7" s="1107"/>
      <c r="J7" s="1107"/>
      <c r="K7" s="1107"/>
      <c r="L7" s="1107"/>
      <c r="M7" s="1107"/>
      <c r="N7" s="1107"/>
      <c r="O7" s="1107"/>
      <c r="P7" s="1108"/>
      <c r="Q7" s="1160">
        <v>36138</v>
      </c>
      <c r="R7" s="1161"/>
      <c r="S7" s="1161"/>
      <c r="T7" s="1161"/>
      <c r="U7" s="1161"/>
      <c r="V7" s="1161">
        <v>35979</v>
      </c>
      <c r="W7" s="1161"/>
      <c r="X7" s="1161"/>
      <c r="Y7" s="1161"/>
      <c r="Z7" s="1161"/>
      <c r="AA7" s="1161">
        <v>159</v>
      </c>
      <c r="AB7" s="1161"/>
      <c r="AC7" s="1161"/>
      <c r="AD7" s="1161"/>
      <c r="AE7" s="1162"/>
      <c r="AF7" s="1163">
        <v>103</v>
      </c>
      <c r="AG7" s="1164"/>
      <c r="AH7" s="1164"/>
      <c r="AI7" s="1164"/>
      <c r="AJ7" s="1165"/>
      <c r="AK7" s="1147">
        <v>4116</v>
      </c>
      <c r="AL7" s="1148"/>
      <c r="AM7" s="1148"/>
      <c r="AN7" s="1148"/>
      <c r="AO7" s="1148"/>
      <c r="AP7" s="1148">
        <v>27922</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613</v>
      </c>
      <c r="BT7" s="1152"/>
      <c r="BU7" s="1152"/>
      <c r="BV7" s="1152"/>
      <c r="BW7" s="1152"/>
      <c r="BX7" s="1152"/>
      <c r="BY7" s="1152"/>
      <c r="BZ7" s="1152"/>
      <c r="CA7" s="1152"/>
      <c r="CB7" s="1152"/>
      <c r="CC7" s="1152"/>
      <c r="CD7" s="1152"/>
      <c r="CE7" s="1152"/>
      <c r="CF7" s="1152"/>
      <c r="CG7" s="1153"/>
      <c r="CH7" s="1144">
        <v>-6</v>
      </c>
      <c r="CI7" s="1145"/>
      <c r="CJ7" s="1145"/>
      <c r="CK7" s="1145"/>
      <c r="CL7" s="1146"/>
      <c r="CM7" s="1144">
        <v>136</v>
      </c>
      <c r="CN7" s="1145"/>
      <c r="CO7" s="1145"/>
      <c r="CP7" s="1145"/>
      <c r="CQ7" s="1146"/>
      <c r="CR7" s="1144">
        <v>55</v>
      </c>
      <c r="CS7" s="1145"/>
      <c r="CT7" s="1145"/>
      <c r="CU7" s="1145"/>
      <c r="CV7" s="1146"/>
      <c r="CW7" s="1046" t="s">
        <v>619</v>
      </c>
      <c r="CX7" s="1047"/>
      <c r="CY7" s="1047"/>
      <c r="CZ7" s="1047"/>
      <c r="DA7" s="1048"/>
      <c r="DB7" s="1046" t="s">
        <v>619</v>
      </c>
      <c r="DC7" s="1047"/>
      <c r="DD7" s="1047"/>
      <c r="DE7" s="1047"/>
      <c r="DF7" s="1048"/>
      <c r="DG7" s="1046" t="s">
        <v>619</v>
      </c>
      <c r="DH7" s="1047"/>
      <c r="DI7" s="1047"/>
      <c r="DJ7" s="1047"/>
      <c r="DK7" s="1048"/>
      <c r="DL7" s="1046" t="s">
        <v>619</v>
      </c>
      <c r="DM7" s="1047"/>
      <c r="DN7" s="1047"/>
      <c r="DO7" s="1047"/>
      <c r="DP7" s="1048"/>
      <c r="DQ7" s="1046" t="s">
        <v>619</v>
      </c>
      <c r="DR7" s="1047"/>
      <c r="DS7" s="1047"/>
      <c r="DT7" s="1047"/>
      <c r="DU7" s="1048"/>
      <c r="DV7" s="1171"/>
      <c r="DW7" s="1172"/>
      <c r="DX7" s="1172"/>
      <c r="DY7" s="1172"/>
      <c r="DZ7" s="1173"/>
      <c r="EA7" s="256"/>
    </row>
    <row r="8" spans="1:131" s="257" customFormat="1" ht="26.25" customHeight="1" x14ac:dyDescent="0.15">
      <c r="A8" s="263">
        <v>2</v>
      </c>
      <c r="B8" s="1088" t="s">
        <v>388</v>
      </c>
      <c r="C8" s="1089"/>
      <c r="D8" s="1089"/>
      <c r="E8" s="1089"/>
      <c r="F8" s="1089"/>
      <c r="G8" s="1089"/>
      <c r="H8" s="1089"/>
      <c r="I8" s="1089"/>
      <c r="J8" s="1089"/>
      <c r="K8" s="1089"/>
      <c r="L8" s="1089"/>
      <c r="M8" s="1089"/>
      <c r="N8" s="1089"/>
      <c r="O8" s="1089"/>
      <c r="P8" s="1090"/>
      <c r="Q8" s="1100">
        <v>1280</v>
      </c>
      <c r="R8" s="1101"/>
      <c r="S8" s="1101"/>
      <c r="T8" s="1101"/>
      <c r="U8" s="1101"/>
      <c r="V8" s="1101">
        <v>1255</v>
      </c>
      <c r="W8" s="1101"/>
      <c r="X8" s="1101"/>
      <c r="Y8" s="1101"/>
      <c r="Z8" s="1101"/>
      <c r="AA8" s="1101">
        <v>25</v>
      </c>
      <c r="AB8" s="1101"/>
      <c r="AC8" s="1101"/>
      <c r="AD8" s="1101"/>
      <c r="AE8" s="1102"/>
      <c r="AF8" s="1094" t="s">
        <v>389</v>
      </c>
      <c r="AG8" s="1095"/>
      <c r="AH8" s="1095"/>
      <c r="AI8" s="1095"/>
      <c r="AJ8" s="1096"/>
      <c r="AK8" s="1142">
        <v>388</v>
      </c>
      <c r="AL8" s="1143"/>
      <c r="AM8" s="1143"/>
      <c r="AN8" s="1143"/>
      <c r="AO8" s="1143"/>
      <c r="AP8" s="1143">
        <v>1652</v>
      </c>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t="s">
        <v>614</v>
      </c>
      <c r="BT8" s="1072"/>
      <c r="BU8" s="1072"/>
      <c r="BV8" s="1072"/>
      <c r="BW8" s="1072"/>
      <c r="BX8" s="1072"/>
      <c r="BY8" s="1072"/>
      <c r="BZ8" s="1072"/>
      <c r="CA8" s="1072"/>
      <c r="CB8" s="1072"/>
      <c r="CC8" s="1072"/>
      <c r="CD8" s="1072"/>
      <c r="CE8" s="1072"/>
      <c r="CF8" s="1072"/>
      <c r="CG8" s="1073"/>
      <c r="CH8" s="1046">
        <v>2</v>
      </c>
      <c r="CI8" s="1047"/>
      <c r="CJ8" s="1047"/>
      <c r="CK8" s="1047"/>
      <c r="CL8" s="1048"/>
      <c r="CM8" s="1046">
        <v>103</v>
      </c>
      <c r="CN8" s="1047"/>
      <c r="CO8" s="1047"/>
      <c r="CP8" s="1047"/>
      <c r="CQ8" s="1048"/>
      <c r="CR8" s="1046">
        <v>14</v>
      </c>
      <c r="CS8" s="1047"/>
      <c r="CT8" s="1047"/>
      <c r="CU8" s="1047"/>
      <c r="CV8" s="1048"/>
      <c r="CW8" s="1046" t="s">
        <v>619</v>
      </c>
      <c r="CX8" s="1047"/>
      <c r="CY8" s="1047"/>
      <c r="CZ8" s="1047"/>
      <c r="DA8" s="1048"/>
      <c r="DB8" s="1046" t="s">
        <v>619</v>
      </c>
      <c r="DC8" s="1047"/>
      <c r="DD8" s="1047"/>
      <c r="DE8" s="1047"/>
      <c r="DF8" s="1048"/>
      <c r="DG8" s="1046" t="s">
        <v>619</v>
      </c>
      <c r="DH8" s="1047"/>
      <c r="DI8" s="1047"/>
      <c r="DJ8" s="1047"/>
      <c r="DK8" s="1048"/>
      <c r="DL8" s="1046" t="s">
        <v>619</v>
      </c>
      <c r="DM8" s="1047"/>
      <c r="DN8" s="1047"/>
      <c r="DO8" s="1047"/>
      <c r="DP8" s="1048"/>
      <c r="DQ8" s="1046" t="s">
        <v>619</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t="s">
        <v>615</v>
      </c>
      <c r="BT9" s="1072"/>
      <c r="BU9" s="1072"/>
      <c r="BV9" s="1072"/>
      <c r="BW9" s="1072"/>
      <c r="BX9" s="1072"/>
      <c r="BY9" s="1072"/>
      <c r="BZ9" s="1072"/>
      <c r="CA9" s="1072"/>
      <c r="CB9" s="1072"/>
      <c r="CC9" s="1072"/>
      <c r="CD9" s="1072"/>
      <c r="CE9" s="1072"/>
      <c r="CF9" s="1072"/>
      <c r="CG9" s="1073"/>
      <c r="CH9" s="1046">
        <v>5</v>
      </c>
      <c r="CI9" s="1047"/>
      <c r="CJ9" s="1047"/>
      <c r="CK9" s="1047"/>
      <c r="CL9" s="1048"/>
      <c r="CM9" s="1046">
        <v>397</v>
      </c>
      <c r="CN9" s="1047"/>
      <c r="CO9" s="1047"/>
      <c r="CP9" s="1047"/>
      <c r="CQ9" s="1048"/>
      <c r="CR9" s="1046">
        <v>421</v>
      </c>
      <c r="CS9" s="1047"/>
      <c r="CT9" s="1047"/>
      <c r="CU9" s="1047"/>
      <c r="CV9" s="1048"/>
      <c r="CW9" s="1046" t="s">
        <v>619</v>
      </c>
      <c r="CX9" s="1047"/>
      <c r="CY9" s="1047"/>
      <c r="CZ9" s="1047"/>
      <c r="DA9" s="1048"/>
      <c r="DB9" s="1046" t="s">
        <v>619</v>
      </c>
      <c r="DC9" s="1047"/>
      <c r="DD9" s="1047"/>
      <c r="DE9" s="1047"/>
      <c r="DF9" s="1048"/>
      <c r="DG9" s="1046" t="s">
        <v>619</v>
      </c>
      <c r="DH9" s="1047"/>
      <c r="DI9" s="1047"/>
      <c r="DJ9" s="1047"/>
      <c r="DK9" s="1048"/>
      <c r="DL9" s="1046" t="s">
        <v>619</v>
      </c>
      <c r="DM9" s="1047"/>
      <c r="DN9" s="1047"/>
      <c r="DO9" s="1047"/>
      <c r="DP9" s="1048"/>
      <c r="DQ9" s="1046" t="s">
        <v>619</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t="s">
        <v>616</v>
      </c>
      <c r="BT10" s="1072"/>
      <c r="BU10" s="1072"/>
      <c r="BV10" s="1072"/>
      <c r="BW10" s="1072"/>
      <c r="BX10" s="1072"/>
      <c r="BY10" s="1072"/>
      <c r="BZ10" s="1072"/>
      <c r="CA10" s="1072"/>
      <c r="CB10" s="1072"/>
      <c r="CC10" s="1072"/>
      <c r="CD10" s="1072"/>
      <c r="CE10" s="1072"/>
      <c r="CF10" s="1072"/>
      <c r="CG10" s="1073"/>
      <c r="CH10" s="1046">
        <v>-45</v>
      </c>
      <c r="CI10" s="1047"/>
      <c r="CJ10" s="1047"/>
      <c r="CK10" s="1047"/>
      <c r="CL10" s="1048"/>
      <c r="CM10" s="1046">
        <v>444</v>
      </c>
      <c r="CN10" s="1047"/>
      <c r="CO10" s="1047"/>
      <c r="CP10" s="1047"/>
      <c r="CQ10" s="1048"/>
      <c r="CR10" s="1046">
        <v>362</v>
      </c>
      <c r="CS10" s="1047"/>
      <c r="CT10" s="1047"/>
      <c r="CU10" s="1047"/>
      <c r="CV10" s="1048"/>
      <c r="CW10" s="1046">
        <v>1</v>
      </c>
      <c r="CX10" s="1047"/>
      <c r="CY10" s="1047"/>
      <c r="CZ10" s="1047"/>
      <c r="DA10" s="1048"/>
      <c r="DB10" s="1046" t="s">
        <v>619</v>
      </c>
      <c r="DC10" s="1047"/>
      <c r="DD10" s="1047"/>
      <c r="DE10" s="1047"/>
      <c r="DF10" s="1048"/>
      <c r="DG10" s="1046" t="s">
        <v>619</v>
      </c>
      <c r="DH10" s="1047"/>
      <c r="DI10" s="1047"/>
      <c r="DJ10" s="1047"/>
      <c r="DK10" s="1048"/>
      <c r="DL10" s="1046" t="s">
        <v>619</v>
      </c>
      <c r="DM10" s="1047"/>
      <c r="DN10" s="1047"/>
      <c r="DO10" s="1047"/>
      <c r="DP10" s="1048"/>
      <c r="DQ10" s="1046" t="s">
        <v>619</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t="s">
        <v>617</v>
      </c>
      <c r="BT11" s="1072"/>
      <c r="BU11" s="1072"/>
      <c r="BV11" s="1072"/>
      <c r="BW11" s="1072"/>
      <c r="BX11" s="1072"/>
      <c r="BY11" s="1072"/>
      <c r="BZ11" s="1072"/>
      <c r="CA11" s="1072"/>
      <c r="CB11" s="1072"/>
      <c r="CC11" s="1072"/>
      <c r="CD11" s="1072"/>
      <c r="CE11" s="1072"/>
      <c r="CF11" s="1072"/>
      <c r="CG11" s="1073"/>
      <c r="CH11" s="1046">
        <v>-17</v>
      </c>
      <c r="CI11" s="1047"/>
      <c r="CJ11" s="1047"/>
      <c r="CK11" s="1047"/>
      <c r="CL11" s="1048"/>
      <c r="CM11" s="1046">
        <v>-10</v>
      </c>
      <c r="CN11" s="1047"/>
      <c r="CO11" s="1047"/>
      <c r="CP11" s="1047"/>
      <c r="CQ11" s="1048"/>
      <c r="CR11" s="1046">
        <v>5</v>
      </c>
      <c r="CS11" s="1047"/>
      <c r="CT11" s="1047"/>
      <c r="CU11" s="1047"/>
      <c r="CV11" s="1048"/>
      <c r="CW11" s="1046" t="s">
        <v>619</v>
      </c>
      <c r="CX11" s="1047"/>
      <c r="CY11" s="1047"/>
      <c r="CZ11" s="1047"/>
      <c r="DA11" s="1048"/>
      <c r="DB11" s="1046" t="s">
        <v>619</v>
      </c>
      <c r="DC11" s="1047"/>
      <c r="DD11" s="1047"/>
      <c r="DE11" s="1047"/>
      <c r="DF11" s="1048"/>
      <c r="DG11" s="1046" t="s">
        <v>619</v>
      </c>
      <c r="DH11" s="1047"/>
      <c r="DI11" s="1047"/>
      <c r="DJ11" s="1047"/>
      <c r="DK11" s="1048"/>
      <c r="DL11" s="1046" t="s">
        <v>619</v>
      </c>
      <c r="DM11" s="1047"/>
      <c r="DN11" s="1047"/>
      <c r="DO11" s="1047"/>
      <c r="DP11" s="1048"/>
      <c r="DQ11" s="1046" t="s">
        <v>619</v>
      </c>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7"/>
      <c r="R22" s="1138"/>
      <c r="S22" s="1138"/>
      <c r="T22" s="1138"/>
      <c r="U22" s="1138"/>
      <c r="V22" s="1138"/>
      <c r="W22" s="1138"/>
      <c r="X22" s="1138"/>
      <c r="Y22" s="1138"/>
      <c r="Z22" s="1138"/>
      <c r="AA22" s="1138"/>
      <c r="AB22" s="1138"/>
      <c r="AC22" s="1138"/>
      <c r="AD22" s="1138"/>
      <c r="AE22" s="1139"/>
      <c r="AF22" s="1094"/>
      <c r="AG22" s="1095"/>
      <c r="AH22" s="1095"/>
      <c r="AI22" s="1095"/>
      <c r="AJ22" s="1096"/>
      <c r="AK22" s="1133"/>
      <c r="AL22" s="1134"/>
      <c r="AM22" s="1134"/>
      <c r="AN22" s="1134"/>
      <c r="AO22" s="1134"/>
      <c r="AP22" s="1134"/>
      <c r="AQ22" s="1134"/>
      <c r="AR22" s="1134"/>
      <c r="AS22" s="1134"/>
      <c r="AT22" s="1134"/>
      <c r="AU22" s="1135"/>
      <c r="AV22" s="1135"/>
      <c r="AW22" s="1135"/>
      <c r="AX22" s="1135"/>
      <c r="AY22" s="1136"/>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4"/>
      <c r="R23" s="1125"/>
      <c r="S23" s="1125"/>
      <c r="T23" s="1125"/>
      <c r="U23" s="1125"/>
      <c r="V23" s="1125"/>
      <c r="W23" s="1125"/>
      <c r="X23" s="1125"/>
      <c r="Y23" s="1125"/>
      <c r="Z23" s="1125"/>
      <c r="AA23" s="1125"/>
      <c r="AB23" s="1125"/>
      <c r="AC23" s="1125"/>
      <c r="AD23" s="1125"/>
      <c r="AE23" s="1126"/>
      <c r="AF23" s="1127">
        <v>103</v>
      </c>
      <c r="AG23" s="1125"/>
      <c r="AH23" s="1125"/>
      <c r="AI23" s="1125"/>
      <c r="AJ23" s="1128"/>
      <c r="AK23" s="1129"/>
      <c r="AL23" s="1130"/>
      <c r="AM23" s="1130"/>
      <c r="AN23" s="1130"/>
      <c r="AO23" s="1130"/>
      <c r="AP23" s="1125"/>
      <c r="AQ23" s="1125"/>
      <c r="AR23" s="1125"/>
      <c r="AS23" s="1125"/>
      <c r="AT23" s="1125"/>
      <c r="AU23" s="1131"/>
      <c r="AV23" s="1131"/>
      <c r="AW23" s="1131"/>
      <c r="AX23" s="1131"/>
      <c r="AY23" s="1132"/>
      <c r="AZ23" s="1121" t="s">
        <v>393</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0" t="s">
        <v>394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19" t="s">
        <v>395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5" t="s">
        <v>399</v>
      </c>
      <c r="AG26" s="1065"/>
      <c r="AH26" s="1065"/>
      <c r="AI26" s="1065"/>
      <c r="AJ26" s="1116"/>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6" t="s">
        <v>404</v>
      </c>
      <c r="C28" s="1107"/>
      <c r="D28" s="1107"/>
      <c r="E28" s="1107"/>
      <c r="F28" s="1107"/>
      <c r="G28" s="1107"/>
      <c r="H28" s="1107"/>
      <c r="I28" s="1107"/>
      <c r="J28" s="1107"/>
      <c r="K28" s="1107"/>
      <c r="L28" s="1107"/>
      <c r="M28" s="1107"/>
      <c r="N28" s="1107"/>
      <c r="O28" s="1107"/>
      <c r="P28" s="1108"/>
      <c r="Q28" s="1109">
        <v>5787</v>
      </c>
      <c r="R28" s="1110"/>
      <c r="S28" s="1110"/>
      <c r="T28" s="1110"/>
      <c r="U28" s="1110"/>
      <c r="V28" s="1110">
        <v>5739</v>
      </c>
      <c r="W28" s="1110"/>
      <c r="X28" s="1110"/>
      <c r="Y28" s="1110"/>
      <c r="Z28" s="1110"/>
      <c r="AA28" s="1110">
        <v>48</v>
      </c>
      <c r="AB28" s="1110"/>
      <c r="AC28" s="1110"/>
      <c r="AD28" s="1110"/>
      <c r="AE28" s="1111"/>
      <c r="AF28" s="1112">
        <v>48</v>
      </c>
      <c r="AG28" s="1110"/>
      <c r="AH28" s="1110"/>
      <c r="AI28" s="1110"/>
      <c r="AJ28" s="1113"/>
      <c r="AK28" s="1114">
        <v>519</v>
      </c>
      <c r="AL28" s="1103"/>
      <c r="AM28" s="1103"/>
      <c r="AN28" s="1103"/>
      <c r="AO28" s="1103"/>
      <c r="AP28" s="1103">
        <v>37</v>
      </c>
      <c r="AQ28" s="1103"/>
      <c r="AR28" s="1103"/>
      <c r="AS28" s="1103"/>
      <c r="AT28" s="1103"/>
      <c r="AU28" s="1103">
        <v>16</v>
      </c>
      <c r="AV28" s="1103"/>
      <c r="AW28" s="1103"/>
      <c r="AX28" s="1103"/>
      <c r="AY28" s="1103"/>
      <c r="AZ28" s="1037" t="s">
        <v>619</v>
      </c>
      <c r="BA28" s="1028"/>
      <c r="BB28" s="1028"/>
      <c r="BC28" s="1028"/>
      <c r="BD28" s="1028"/>
      <c r="BE28" s="1104"/>
      <c r="BF28" s="1104"/>
      <c r="BG28" s="1104"/>
      <c r="BH28" s="1104"/>
      <c r="BI28" s="1105"/>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5380</v>
      </c>
      <c r="R29" s="1101"/>
      <c r="S29" s="1101"/>
      <c r="T29" s="1101"/>
      <c r="U29" s="1101"/>
      <c r="V29" s="1101">
        <v>5341</v>
      </c>
      <c r="W29" s="1101"/>
      <c r="X29" s="1101"/>
      <c r="Y29" s="1101"/>
      <c r="Z29" s="1101"/>
      <c r="AA29" s="1101">
        <v>39</v>
      </c>
      <c r="AB29" s="1101"/>
      <c r="AC29" s="1101"/>
      <c r="AD29" s="1101"/>
      <c r="AE29" s="1102"/>
      <c r="AF29" s="1094">
        <v>39</v>
      </c>
      <c r="AG29" s="1095"/>
      <c r="AH29" s="1095"/>
      <c r="AI29" s="1095"/>
      <c r="AJ29" s="1096"/>
      <c r="AK29" s="1037">
        <v>842</v>
      </c>
      <c r="AL29" s="1028"/>
      <c r="AM29" s="1028"/>
      <c r="AN29" s="1028"/>
      <c r="AO29" s="1028"/>
      <c r="AP29" s="1028" t="s">
        <v>619</v>
      </c>
      <c r="AQ29" s="1028"/>
      <c r="AR29" s="1028"/>
      <c r="AS29" s="1028"/>
      <c r="AT29" s="1028"/>
      <c r="AU29" s="1028" t="s">
        <v>619</v>
      </c>
      <c r="AV29" s="1028"/>
      <c r="AW29" s="1028"/>
      <c r="AX29" s="1028"/>
      <c r="AY29" s="1028"/>
      <c r="AZ29" s="1037" t="s">
        <v>619</v>
      </c>
      <c r="BA29" s="1028"/>
      <c r="BB29" s="1028"/>
      <c r="BC29" s="1028"/>
      <c r="BD29" s="1028"/>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801</v>
      </c>
      <c r="R30" s="1101"/>
      <c r="S30" s="1101"/>
      <c r="T30" s="1101"/>
      <c r="U30" s="1101"/>
      <c r="V30" s="1101">
        <v>783</v>
      </c>
      <c r="W30" s="1101"/>
      <c r="X30" s="1101"/>
      <c r="Y30" s="1101"/>
      <c r="Z30" s="1101"/>
      <c r="AA30" s="1101">
        <v>18</v>
      </c>
      <c r="AB30" s="1101"/>
      <c r="AC30" s="1101"/>
      <c r="AD30" s="1101"/>
      <c r="AE30" s="1102"/>
      <c r="AF30" s="1094">
        <v>18</v>
      </c>
      <c r="AG30" s="1095"/>
      <c r="AH30" s="1095"/>
      <c r="AI30" s="1095"/>
      <c r="AJ30" s="1096"/>
      <c r="AK30" s="1037">
        <v>230</v>
      </c>
      <c r="AL30" s="1028"/>
      <c r="AM30" s="1028"/>
      <c r="AN30" s="1028"/>
      <c r="AO30" s="1028"/>
      <c r="AP30" s="1028" t="s">
        <v>619</v>
      </c>
      <c r="AQ30" s="1028"/>
      <c r="AR30" s="1028"/>
      <c r="AS30" s="1028"/>
      <c r="AT30" s="1028"/>
      <c r="AU30" s="1028" t="s">
        <v>619</v>
      </c>
      <c r="AV30" s="1028"/>
      <c r="AW30" s="1028"/>
      <c r="AX30" s="1028"/>
      <c r="AY30" s="1028"/>
      <c r="AZ30" s="1037" t="s">
        <v>619</v>
      </c>
      <c r="BA30" s="1028"/>
      <c r="BB30" s="1028"/>
      <c r="BC30" s="1028"/>
      <c r="BD30" s="1028"/>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1061</v>
      </c>
      <c r="R31" s="1101"/>
      <c r="S31" s="1101"/>
      <c r="T31" s="1101"/>
      <c r="U31" s="1101"/>
      <c r="V31" s="1101">
        <v>1059</v>
      </c>
      <c r="W31" s="1101"/>
      <c r="X31" s="1101"/>
      <c r="Y31" s="1101"/>
      <c r="Z31" s="1101"/>
      <c r="AA31" s="1101">
        <v>2</v>
      </c>
      <c r="AB31" s="1101"/>
      <c r="AC31" s="1101"/>
      <c r="AD31" s="1101"/>
      <c r="AE31" s="1102"/>
      <c r="AF31" s="1094">
        <v>18</v>
      </c>
      <c r="AG31" s="1095"/>
      <c r="AH31" s="1095"/>
      <c r="AI31" s="1095"/>
      <c r="AJ31" s="1096"/>
      <c r="AK31" s="1037">
        <v>733</v>
      </c>
      <c r="AL31" s="1028"/>
      <c r="AM31" s="1028"/>
      <c r="AN31" s="1028"/>
      <c r="AO31" s="1028"/>
      <c r="AP31" s="1028">
        <v>12105</v>
      </c>
      <c r="AQ31" s="1028"/>
      <c r="AR31" s="1028"/>
      <c r="AS31" s="1028"/>
      <c r="AT31" s="1028"/>
      <c r="AU31" s="1028">
        <v>10144</v>
      </c>
      <c r="AV31" s="1028"/>
      <c r="AW31" s="1028"/>
      <c r="AX31" s="1028"/>
      <c r="AY31" s="1028"/>
      <c r="AZ31" s="1037" t="s">
        <v>619</v>
      </c>
      <c r="BA31" s="1028"/>
      <c r="BB31" s="1028"/>
      <c r="BC31" s="1028"/>
      <c r="BD31" s="1028"/>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116</v>
      </c>
      <c r="R32" s="1101"/>
      <c r="S32" s="1101"/>
      <c r="T32" s="1101"/>
      <c r="U32" s="1101"/>
      <c r="V32" s="1101">
        <v>121</v>
      </c>
      <c r="W32" s="1101"/>
      <c r="X32" s="1101"/>
      <c r="Y32" s="1101"/>
      <c r="Z32" s="1101"/>
      <c r="AA32" s="1101">
        <v>-5</v>
      </c>
      <c r="AB32" s="1101"/>
      <c r="AC32" s="1101"/>
      <c r="AD32" s="1101"/>
      <c r="AE32" s="1102"/>
      <c r="AF32" s="1094">
        <v>92</v>
      </c>
      <c r="AG32" s="1095"/>
      <c r="AH32" s="1095"/>
      <c r="AI32" s="1095"/>
      <c r="AJ32" s="1096"/>
      <c r="AK32" s="1037">
        <v>49</v>
      </c>
      <c r="AL32" s="1028"/>
      <c r="AM32" s="1028"/>
      <c r="AN32" s="1028"/>
      <c r="AO32" s="1028"/>
      <c r="AP32" s="1028">
        <v>120</v>
      </c>
      <c r="AQ32" s="1028"/>
      <c r="AR32" s="1028"/>
      <c r="AS32" s="1028"/>
      <c r="AT32" s="1028"/>
      <c r="AU32" s="1028">
        <v>105</v>
      </c>
      <c r="AV32" s="1028"/>
      <c r="AW32" s="1028"/>
      <c r="AX32" s="1028"/>
      <c r="AY32" s="1028"/>
      <c r="AZ32" s="1037" t="s">
        <v>619</v>
      </c>
      <c r="BA32" s="1028"/>
      <c r="BB32" s="1028"/>
      <c r="BC32" s="1028"/>
      <c r="BD32" s="1028"/>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30</v>
      </c>
      <c r="R33" s="1101"/>
      <c r="S33" s="1101"/>
      <c r="T33" s="1101"/>
      <c r="U33" s="1101"/>
      <c r="V33" s="1101">
        <v>38</v>
      </c>
      <c r="W33" s="1101"/>
      <c r="X33" s="1101"/>
      <c r="Y33" s="1101"/>
      <c r="Z33" s="1101"/>
      <c r="AA33" s="1101">
        <v>-8</v>
      </c>
      <c r="AB33" s="1101"/>
      <c r="AC33" s="1101"/>
      <c r="AD33" s="1101"/>
      <c r="AE33" s="1102"/>
      <c r="AF33" s="1094">
        <v>30</v>
      </c>
      <c r="AG33" s="1095"/>
      <c r="AH33" s="1095"/>
      <c r="AI33" s="1095"/>
      <c r="AJ33" s="1096"/>
      <c r="AK33" s="1037" t="s">
        <v>619</v>
      </c>
      <c r="AL33" s="1028"/>
      <c r="AM33" s="1028"/>
      <c r="AN33" s="1028"/>
      <c r="AO33" s="1028"/>
      <c r="AP33" s="1037" t="s">
        <v>619</v>
      </c>
      <c r="AQ33" s="1028"/>
      <c r="AR33" s="1028"/>
      <c r="AS33" s="1028"/>
      <c r="AT33" s="1028"/>
      <c r="AU33" s="1037" t="s">
        <v>619</v>
      </c>
      <c r="AV33" s="1028"/>
      <c r="AW33" s="1028"/>
      <c r="AX33" s="1028"/>
      <c r="AY33" s="1028"/>
      <c r="AZ33" s="1037" t="s">
        <v>619</v>
      </c>
      <c r="BA33" s="1028"/>
      <c r="BB33" s="1028"/>
      <c r="BC33" s="1028"/>
      <c r="BD33" s="1028"/>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413</v>
      </c>
      <c r="C34" s="1089"/>
      <c r="D34" s="1089"/>
      <c r="E34" s="1089"/>
      <c r="F34" s="1089"/>
      <c r="G34" s="1089"/>
      <c r="H34" s="1089"/>
      <c r="I34" s="1089"/>
      <c r="J34" s="1089"/>
      <c r="K34" s="1089"/>
      <c r="L34" s="1089"/>
      <c r="M34" s="1089"/>
      <c r="N34" s="1089"/>
      <c r="O34" s="1089"/>
      <c r="P34" s="1090"/>
      <c r="Q34" s="1100">
        <v>822</v>
      </c>
      <c r="R34" s="1101"/>
      <c r="S34" s="1101"/>
      <c r="T34" s="1101"/>
      <c r="U34" s="1101"/>
      <c r="V34" s="1101">
        <v>695</v>
      </c>
      <c r="W34" s="1101"/>
      <c r="X34" s="1101"/>
      <c r="Y34" s="1101"/>
      <c r="Z34" s="1101"/>
      <c r="AA34" s="1101">
        <v>127</v>
      </c>
      <c r="AB34" s="1101"/>
      <c r="AC34" s="1101"/>
      <c r="AD34" s="1101"/>
      <c r="AE34" s="1102"/>
      <c r="AF34" s="1094">
        <v>1158</v>
      </c>
      <c r="AG34" s="1095"/>
      <c r="AH34" s="1095"/>
      <c r="AI34" s="1095"/>
      <c r="AJ34" s="1096"/>
      <c r="AK34" s="1037" t="s">
        <v>619</v>
      </c>
      <c r="AL34" s="1028"/>
      <c r="AM34" s="1028"/>
      <c r="AN34" s="1028"/>
      <c r="AO34" s="1028"/>
      <c r="AP34" s="1037" t="s">
        <v>619</v>
      </c>
      <c r="AQ34" s="1028"/>
      <c r="AR34" s="1028"/>
      <c r="AS34" s="1028"/>
      <c r="AT34" s="1028"/>
      <c r="AU34" s="1037" t="s">
        <v>619</v>
      </c>
      <c r="AV34" s="1028"/>
      <c r="AW34" s="1028"/>
      <c r="AX34" s="1028"/>
      <c r="AY34" s="1028"/>
      <c r="AZ34" s="1037" t="s">
        <v>619</v>
      </c>
      <c r="BA34" s="1028"/>
      <c r="BB34" s="1028"/>
      <c r="BC34" s="1028"/>
      <c r="BD34" s="1028"/>
      <c r="BE34" s="1083" t="s">
        <v>408</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414</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1402</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416</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422</v>
      </c>
      <c r="AG66" s="1065"/>
      <c r="AH66" s="1065"/>
      <c r="AI66" s="1065"/>
      <c r="AJ66" s="1066"/>
      <c r="AK66" s="1058" t="s">
        <v>400</v>
      </c>
      <c r="AL66" s="1053"/>
      <c r="AM66" s="1053"/>
      <c r="AN66" s="1053"/>
      <c r="AO66" s="1054"/>
      <c r="AP66" s="1058" t="s">
        <v>423</v>
      </c>
      <c r="AQ66" s="1059"/>
      <c r="AR66" s="1059"/>
      <c r="AS66" s="1059"/>
      <c r="AT66" s="1060"/>
      <c r="AU66" s="1058" t="s">
        <v>424</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601</v>
      </c>
      <c r="C68" s="1043"/>
      <c r="D68" s="1043"/>
      <c r="E68" s="1043"/>
      <c r="F68" s="1043"/>
      <c r="G68" s="1043"/>
      <c r="H68" s="1043"/>
      <c r="I68" s="1043"/>
      <c r="J68" s="1043"/>
      <c r="K68" s="1043"/>
      <c r="L68" s="1043"/>
      <c r="M68" s="1043"/>
      <c r="N68" s="1043"/>
      <c r="O68" s="1043"/>
      <c r="P68" s="1044"/>
      <c r="Q68" s="1045">
        <v>504</v>
      </c>
      <c r="R68" s="1039"/>
      <c r="S68" s="1039"/>
      <c r="T68" s="1039"/>
      <c r="U68" s="1039"/>
      <c r="V68" s="1039">
        <v>460</v>
      </c>
      <c r="W68" s="1039"/>
      <c r="X68" s="1039"/>
      <c r="Y68" s="1039"/>
      <c r="Z68" s="1039"/>
      <c r="AA68" s="1039">
        <v>44</v>
      </c>
      <c r="AB68" s="1039"/>
      <c r="AC68" s="1039"/>
      <c r="AD68" s="1039"/>
      <c r="AE68" s="1039"/>
      <c r="AF68" s="1039">
        <v>27</v>
      </c>
      <c r="AG68" s="1039"/>
      <c r="AH68" s="1039"/>
      <c r="AI68" s="1039"/>
      <c r="AJ68" s="1039"/>
      <c r="AK68" s="1039">
        <v>5</v>
      </c>
      <c r="AL68" s="1039"/>
      <c r="AM68" s="1039"/>
      <c r="AN68" s="1039"/>
      <c r="AO68" s="1039"/>
      <c r="AP68" s="1039">
        <v>77</v>
      </c>
      <c r="AQ68" s="1039"/>
      <c r="AR68" s="1039"/>
      <c r="AS68" s="1039"/>
      <c r="AT68" s="1039"/>
      <c r="AU68" s="1039">
        <v>25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602</v>
      </c>
      <c r="C69" s="1032"/>
      <c r="D69" s="1032"/>
      <c r="E69" s="1032"/>
      <c r="F69" s="1032"/>
      <c r="G69" s="1032"/>
      <c r="H69" s="1032"/>
      <c r="I69" s="1032"/>
      <c r="J69" s="1032"/>
      <c r="K69" s="1032"/>
      <c r="L69" s="1032"/>
      <c r="M69" s="1032"/>
      <c r="N69" s="1032"/>
      <c r="O69" s="1032"/>
      <c r="P69" s="1033"/>
      <c r="Q69" s="1034">
        <v>9</v>
      </c>
      <c r="R69" s="1028"/>
      <c r="S69" s="1028"/>
      <c r="T69" s="1028"/>
      <c r="U69" s="1028"/>
      <c r="V69" s="1028">
        <v>9</v>
      </c>
      <c r="W69" s="1028"/>
      <c r="X69" s="1028"/>
      <c r="Y69" s="1028"/>
      <c r="Z69" s="1028"/>
      <c r="AA69" s="1028">
        <v>0</v>
      </c>
      <c r="AB69" s="1028"/>
      <c r="AC69" s="1028"/>
      <c r="AD69" s="1028"/>
      <c r="AE69" s="1028"/>
      <c r="AF69" s="1028">
        <v>0</v>
      </c>
      <c r="AG69" s="1028"/>
      <c r="AH69" s="1028"/>
      <c r="AI69" s="1028"/>
      <c r="AJ69" s="1028"/>
      <c r="AK69" s="1028">
        <v>6</v>
      </c>
      <c r="AL69" s="1028"/>
      <c r="AM69" s="1028"/>
      <c r="AN69" s="1028"/>
      <c r="AO69" s="1028"/>
      <c r="AP69" s="1028" t="s">
        <v>618</v>
      </c>
      <c r="AQ69" s="1028"/>
      <c r="AR69" s="1028"/>
      <c r="AS69" s="1028"/>
      <c r="AT69" s="1028"/>
      <c r="AU69" s="1028" t="s">
        <v>618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603</v>
      </c>
      <c r="C70" s="1032"/>
      <c r="D70" s="1032"/>
      <c r="E70" s="1032"/>
      <c r="F70" s="1032"/>
      <c r="G70" s="1032"/>
      <c r="H70" s="1032"/>
      <c r="I70" s="1032"/>
      <c r="J70" s="1032"/>
      <c r="K70" s="1032"/>
      <c r="L70" s="1032"/>
      <c r="M70" s="1032"/>
      <c r="N70" s="1032"/>
      <c r="O70" s="1032"/>
      <c r="P70" s="1033"/>
      <c r="Q70" s="1034">
        <v>91</v>
      </c>
      <c r="R70" s="1028"/>
      <c r="S70" s="1028"/>
      <c r="T70" s="1028"/>
      <c r="U70" s="1028"/>
      <c r="V70" s="1028">
        <v>81</v>
      </c>
      <c r="W70" s="1028"/>
      <c r="X70" s="1028"/>
      <c r="Y70" s="1028"/>
      <c r="Z70" s="1028"/>
      <c r="AA70" s="1028">
        <v>10</v>
      </c>
      <c r="AB70" s="1028"/>
      <c r="AC70" s="1028"/>
      <c r="AD70" s="1028"/>
      <c r="AE70" s="1028"/>
      <c r="AF70" s="1028">
        <v>10</v>
      </c>
      <c r="AG70" s="1028"/>
      <c r="AH70" s="1028"/>
      <c r="AI70" s="1028"/>
      <c r="AJ70" s="1028"/>
      <c r="AK70" s="1028">
        <v>1</v>
      </c>
      <c r="AL70" s="1028"/>
      <c r="AM70" s="1028"/>
      <c r="AN70" s="1028"/>
      <c r="AO70" s="1028"/>
      <c r="AP70" s="1028" t="s">
        <v>618</v>
      </c>
      <c r="AQ70" s="1028"/>
      <c r="AR70" s="1028"/>
      <c r="AS70" s="1028"/>
      <c r="AT70" s="1028"/>
      <c r="AU70" s="1028" t="s">
        <v>618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604</v>
      </c>
      <c r="C71" s="1032"/>
      <c r="D71" s="1032"/>
      <c r="E71" s="1032"/>
      <c r="F71" s="1032"/>
      <c r="G71" s="1032"/>
      <c r="H71" s="1032"/>
      <c r="I71" s="1032"/>
      <c r="J71" s="1032"/>
      <c r="K71" s="1032"/>
      <c r="L71" s="1032"/>
      <c r="M71" s="1032"/>
      <c r="N71" s="1032"/>
      <c r="O71" s="1032"/>
      <c r="P71" s="1033"/>
      <c r="Q71" s="1034">
        <v>1</v>
      </c>
      <c r="R71" s="1028"/>
      <c r="S71" s="1028"/>
      <c r="T71" s="1028"/>
      <c r="U71" s="1028"/>
      <c r="V71" s="1028">
        <v>0</v>
      </c>
      <c r="W71" s="1028"/>
      <c r="X71" s="1028"/>
      <c r="Y71" s="1028"/>
      <c r="Z71" s="1028"/>
      <c r="AA71" s="1028">
        <v>1</v>
      </c>
      <c r="AB71" s="1028"/>
      <c r="AC71" s="1028"/>
      <c r="AD71" s="1028"/>
      <c r="AE71" s="1028"/>
      <c r="AF71" s="1028">
        <v>1</v>
      </c>
      <c r="AG71" s="1028"/>
      <c r="AH71" s="1028"/>
      <c r="AI71" s="1028"/>
      <c r="AJ71" s="1028"/>
      <c r="AK71" s="1028" t="s">
        <v>618</v>
      </c>
      <c r="AL71" s="1028"/>
      <c r="AM71" s="1028"/>
      <c r="AN71" s="1028"/>
      <c r="AO71" s="1028"/>
      <c r="AP71" s="1028" t="s">
        <v>618</v>
      </c>
      <c r="AQ71" s="1028"/>
      <c r="AR71" s="1028"/>
      <c r="AS71" s="1028"/>
      <c r="AT71" s="1028"/>
      <c r="AU71" s="1028" t="s">
        <v>618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605</v>
      </c>
      <c r="C72" s="1032"/>
      <c r="D72" s="1032"/>
      <c r="E72" s="1032"/>
      <c r="F72" s="1032"/>
      <c r="G72" s="1032"/>
      <c r="H72" s="1032"/>
      <c r="I72" s="1032"/>
      <c r="J72" s="1032"/>
      <c r="K72" s="1032"/>
      <c r="L72" s="1032"/>
      <c r="M72" s="1032"/>
      <c r="N72" s="1032"/>
      <c r="O72" s="1032"/>
      <c r="P72" s="1033"/>
      <c r="Q72" s="1034">
        <v>2318</v>
      </c>
      <c r="R72" s="1028"/>
      <c r="S72" s="1028"/>
      <c r="T72" s="1028"/>
      <c r="U72" s="1028"/>
      <c r="V72" s="1028">
        <v>2288</v>
      </c>
      <c r="W72" s="1028"/>
      <c r="X72" s="1028"/>
      <c r="Y72" s="1028"/>
      <c r="Z72" s="1028"/>
      <c r="AA72" s="1028">
        <v>30</v>
      </c>
      <c r="AB72" s="1028"/>
      <c r="AC72" s="1028"/>
      <c r="AD72" s="1028"/>
      <c r="AE72" s="1028"/>
      <c r="AF72" s="1028">
        <v>30</v>
      </c>
      <c r="AG72" s="1028"/>
      <c r="AH72" s="1028"/>
      <c r="AI72" s="1028"/>
      <c r="AJ72" s="1028"/>
      <c r="AK72" s="1028" t="s">
        <v>618</v>
      </c>
      <c r="AL72" s="1028"/>
      <c r="AM72" s="1028"/>
      <c r="AN72" s="1028"/>
      <c r="AO72" s="1028"/>
      <c r="AP72" s="1028">
        <v>1510</v>
      </c>
      <c r="AQ72" s="1028"/>
      <c r="AR72" s="1028"/>
      <c r="AS72" s="1028"/>
      <c r="AT72" s="1028"/>
      <c r="AU72" s="1028">
        <v>497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606</v>
      </c>
      <c r="C73" s="1032"/>
      <c r="D73" s="1032"/>
      <c r="E73" s="1032"/>
      <c r="F73" s="1032"/>
      <c r="G73" s="1032"/>
      <c r="H73" s="1032"/>
      <c r="I73" s="1032"/>
      <c r="J73" s="1032"/>
      <c r="K73" s="1032"/>
      <c r="L73" s="1032"/>
      <c r="M73" s="1032"/>
      <c r="N73" s="1032"/>
      <c r="O73" s="1032"/>
      <c r="P73" s="1033"/>
      <c r="Q73" s="1034">
        <v>427</v>
      </c>
      <c r="R73" s="1028"/>
      <c r="S73" s="1028"/>
      <c r="T73" s="1028"/>
      <c r="U73" s="1028"/>
      <c r="V73" s="1028">
        <v>418</v>
      </c>
      <c r="W73" s="1028"/>
      <c r="X73" s="1028"/>
      <c r="Y73" s="1028"/>
      <c r="Z73" s="1028"/>
      <c r="AA73" s="1028">
        <v>9</v>
      </c>
      <c r="AB73" s="1028"/>
      <c r="AC73" s="1028"/>
      <c r="AD73" s="1028"/>
      <c r="AE73" s="1028"/>
      <c r="AF73" s="1028">
        <v>9</v>
      </c>
      <c r="AG73" s="1028"/>
      <c r="AH73" s="1028"/>
      <c r="AI73" s="1028"/>
      <c r="AJ73" s="1028"/>
      <c r="AK73" s="1028" t="s">
        <v>618</v>
      </c>
      <c r="AL73" s="1028"/>
      <c r="AM73" s="1028"/>
      <c r="AN73" s="1028"/>
      <c r="AO73" s="1028"/>
      <c r="AP73" s="1028">
        <v>268</v>
      </c>
      <c r="AQ73" s="1028"/>
      <c r="AR73" s="1028"/>
      <c r="AS73" s="1028"/>
      <c r="AT73" s="1028"/>
      <c r="AU73" s="1028">
        <v>134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607</v>
      </c>
      <c r="C74" s="1032"/>
      <c r="D74" s="1032"/>
      <c r="E74" s="1032"/>
      <c r="F74" s="1032"/>
      <c r="G74" s="1032"/>
      <c r="H74" s="1032"/>
      <c r="I74" s="1032"/>
      <c r="J74" s="1032"/>
      <c r="K74" s="1032"/>
      <c r="L74" s="1032"/>
      <c r="M74" s="1032"/>
      <c r="N74" s="1032"/>
      <c r="O74" s="1032"/>
      <c r="P74" s="1033"/>
      <c r="Q74" s="1034">
        <v>153</v>
      </c>
      <c r="R74" s="1028"/>
      <c r="S74" s="1028"/>
      <c r="T74" s="1028"/>
      <c r="U74" s="1028"/>
      <c r="V74" s="1028">
        <v>140</v>
      </c>
      <c r="W74" s="1028"/>
      <c r="X74" s="1028"/>
      <c r="Y74" s="1028"/>
      <c r="Z74" s="1028"/>
      <c r="AA74" s="1028">
        <v>13</v>
      </c>
      <c r="AB74" s="1028"/>
      <c r="AC74" s="1028"/>
      <c r="AD74" s="1028"/>
      <c r="AE74" s="1028"/>
      <c r="AF74" s="1028">
        <v>12</v>
      </c>
      <c r="AG74" s="1028"/>
      <c r="AH74" s="1028"/>
      <c r="AI74" s="1028"/>
      <c r="AJ74" s="1028"/>
      <c r="AK74" s="1028" t="s">
        <v>618</v>
      </c>
      <c r="AL74" s="1028"/>
      <c r="AM74" s="1028"/>
      <c r="AN74" s="1028"/>
      <c r="AO74" s="1028"/>
      <c r="AP74" s="1028">
        <v>163</v>
      </c>
      <c r="AQ74" s="1028"/>
      <c r="AR74" s="1028"/>
      <c r="AS74" s="1028"/>
      <c r="AT74" s="1028"/>
      <c r="AU74" s="1028">
        <v>30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608</v>
      </c>
      <c r="C75" s="1032"/>
      <c r="D75" s="1032"/>
      <c r="E75" s="1032"/>
      <c r="F75" s="1032"/>
      <c r="G75" s="1032"/>
      <c r="H75" s="1032"/>
      <c r="I75" s="1032"/>
      <c r="J75" s="1032"/>
      <c r="K75" s="1032"/>
      <c r="L75" s="1032"/>
      <c r="M75" s="1032"/>
      <c r="N75" s="1032"/>
      <c r="O75" s="1032"/>
      <c r="P75" s="1033"/>
      <c r="Q75" s="1035">
        <v>6359</v>
      </c>
      <c r="R75" s="1036"/>
      <c r="S75" s="1036"/>
      <c r="T75" s="1036"/>
      <c r="U75" s="1037"/>
      <c r="V75" s="1038">
        <v>6223</v>
      </c>
      <c r="W75" s="1036"/>
      <c r="X75" s="1036"/>
      <c r="Y75" s="1036"/>
      <c r="Z75" s="1037"/>
      <c r="AA75" s="1038">
        <v>136</v>
      </c>
      <c r="AB75" s="1036"/>
      <c r="AC75" s="1036"/>
      <c r="AD75" s="1036"/>
      <c r="AE75" s="1037"/>
      <c r="AF75" s="1038">
        <v>136</v>
      </c>
      <c r="AG75" s="1036"/>
      <c r="AH75" s="1036"/>
      <c r="AI75" s="1036"/>
      <c r="AJ75" s="1037"/>
      <c r="AK75" s="1028" t="s">
        <v>618</v>
      </c>
      <c r="AL75" s="1028"/>
      <c r="AM75" s="1028"/>
      <c r="AN75" s="1028"/>
      <c r="AO75" s="1028"/>
      <c r="AP75" s="1038">
        <v>14707</v>
      </c>
      <c r="AQ75" s="1036"/>
      <c r="AR75" s="1036"/>
      <c r="AS75" s="1036"/>
      <c r="AT75" s="1037"/>
      <c r="AU75" s="1038">
        <v>1779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609</v>
      </c>
      <c r="C76" s="1032"/>
      <c r="D76" s="1032"/>
      <c r="E76" s="1032"/>
      <c r="F76" s="1032"/>
      <c r="G76" s="1032"/>
      <c r="H76" s="1032"/>
      <c r="I76" s="1032"/>
      <c r="J76" s="1032"/>
      <c r="K76" s="1032"/>
      <c r="L76" s="1032"/>
      <c r="M76" s="1032"/>
      <c r="N76" s="1032"/>
      <c r="O76" s="1032"/>
      <c r="P76" s="1033"/>
      <c r="Q76" s="1035">
        <v>2</v>
      </c>
      <c r="R76" s="1036"/>
      <c r="S76" s="1036"/>
      <c r="T76" s="1036"/>
      <c r="U76" s="1037"/>
      <c r="V76" s="1038">
        <v>1</v>
      </c>
      <c r="W76" s="1036"/>
      <c r="X76" s="1036"/>
      <c r="Y76" s="1036"/>
      <c r="Z76" s="1037"/>
      <c r="AA76" s="1038">
        <v>1</v>
      </c>
      <c r="AB76" s="1036"/>
      <c r="AC76" s="1036"/>
      <c r="AD76" s="1036"/>
      <c r="AE76" s="1037"/>
      <c r="AF76" s="1038">
        <v>1</v>
      </c>
      <c r="AG76" s="1036"/>
      <c r="AH76" s="1036"/>
      <c r="AI76" s="1036"/>
      <c r="AJ76" s="1037"/>
      <c r="AK76" s="1028" t="s">
        <v>618</v>
      </c>
      <c r="AL76" s="1028"/>
      <c r="AM76" s="1028"/>
      <c r="AN76" s="1028"/>
      <c r="AO76" s="1028"/>
      <c r="AP76" s="1028" t="s">
        <v>618</v>
      </c>
      <c r="AQ76" s="1028"/>
      <c r="AR76" s="1028"/>
      <c r="AS76" s="1028"/>
      <c r="AT76" s="1028"/>
      <c r="AU76" s="1028" t="s">
        <v>618</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610</v>
      </c>
      <c r="C77" s="1032"/>
      <c r="D77" s="1032"/>
      <c r="E77" s="1032"/>
      <c r="F77" s="1032"/>
      <c r="G77" s="1032"/>
      <c r="H77" s="1032"/>
      <c r="I77" s="1032"/>
      <c r="J77" s="1032"/>
      <c r="K77" s="1032"/>
      <c r="L77" s="1032"/>
      <c r="M77" s="1032"/>
      <c r="N77" s="1032"/>
      <c r="O77" s="1032"/>
      <c r="P77" s="1033"/>
      <c r="Q77" s="1035">
        <v>545</v>
      </c>
      <c r="R77" s="1036"/>
      <c r="S77" s="1036"/>
      <c r="T77" s="1036"/>
      <c r="U77" s="1037"/>
      <c r="V77" s="1038">
        <v>172</v>
      </c>
      <c r="W77" s="1036"/>
      <c r="X77" s="1036"/>
      <c r="Y77" s="1036"/>
      <c r="Z77" s="1037"/>
      <c r="AA77" s="1038">
        <v>373</v>
      </c>
      <c r="AB77" s="1036"/>
      <c r="AC77" s="1036"/>
      <c r="AD77" s="1036"/>
      <c r="AE77" s="1037"/>
      <c r="AF77" s="1038">
        <v>373</v>
      </c>
      <c r="AG77" s="1036"/>
      <c r="AH77" s="1036"/>
      <c r="AI77" s="1036"/>
      <c r="AJ77" s="1037"/>
      <c r="AK77" s="1028" t="s">
        <v>618</v>
      </c>
      <c r="AL77" s="1028"/>
      <c r="AM77" s="1028"/>
      <c r="AN77" s="1028"/>
      <c r="AO77" s="1028"/>
      <c r="AP77" s="1028" t="s">
        <v>618</v>
      </c>
      <c r="AQ77" s="1028"/>
      <c r="AR77" s="1028"/>
      <c r="AS77" s="1028"/>
      <c r="AT77" s="1028"/>
      <c r="AU77" s="1028" t="s">
        <v>618</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611</v>
      </c>
      <c r="C78" s="1032"/>
      <c r="D78" s="1032"/>
      <c r="E78" s="1032"/>
      <c r="F78" s="1032"/>
      <c r="G78" s="1032"/>
      <c r="H78" s="1032"/>
      <c r="I78" s="1032"/>
      <c r="J78" s="1032"/>
      <c r="K78" s="1032"/>
      <c r="L78" s="1032"/>
      <c r="M78" s="1032"/>
      <c r="N78" s="1032"/>
      <c r="O78" s="1032"/>
      <c r="P78" s="1033"/>
      <c r="Q78" s="1034">
        <v>800629</v>
      </c>
      <c r="R78" s="1028"/>
      <c r="S78" s="1028"/>
      <c r="T78" s="1028"/>
      <c r="U78" s="1028"/>
      <c r="V78" s="1028">
        <v>751836</v>
      </c>
      <c r="W78" s="1028"/>
      <c r="X78" s="1028"/>
      <c r="Y78" s="1028"/>
      <c r="Z78" s="1028"/>
      <c r="AA78" s="1028">
        <v>48793</v>
      </c>
      <c r="AB78" s="1028"/>
      <c r="AC78" s="1028"/>
      <c r="AD78" s="1028"/>
      <c r="AE78" s="1028"/>
      <c r="AF78" s="1028">
        <v>48793</v>
      </c>
      <c r="AG78" s="1028"/>
      <c r="AH78" s="1028"/>
      <c r="AI78" s="1028"/>
      <c r="AJ78" s="1028"/>
      <c r="AK78" s="1028">
        <v>5806</v>
      </c>
      <c r="AL78" s="1028"/>
      <c r="AM78" s="1028"/>
      <c r="AN78" s="1028"/>
      <c r="AO78" s="1028"/>
      <c r="AP78" s="1028" t="s">
        <v>618</v>
      </c>
      <c r="AQ78" s="1028"/>
      <c r="AR78" s="1028"/>
      <c r="AS78" s="1028"/>
      <c r="AT78" s="1028"/>
      <c r="AU78" s="1028" t="s">
        <v>618</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612</v>
      </c>
      <c r="C79" s="1032"/>
      <c r="D79" s="1032"/>
      <c r="E79" s="1032"/>
      <c r="F79" s="1032"/>
      <c r="G79" s="1032"/>
      <c r="H79" s="1032"/>
      <c r="I79" s="1032"/>
      <c r="J79" s="1032"/>
      <c r="K79" s="1032"/>
      <c r="L79" s="1032"/>
      <c r="M79" s="1032"/>
      <c r="N79" s="1032"/>
      <c r="O79" s="1032"/>
      <c r="P79" s="1033"/>
      <c r="Q79" s="1034">
        <v>11860</v>
      </c>
      <c r="R79" s="1028"/>
      <c r="S79" s="1028"/>
      <c r="T79" s="1028"/>
      <c r="U79" s="1028"/>
      <c r="V79" s="1028">
        <v>9385</v>
      </c>
      <c r="W79" s="1028"/>
      <c r="X79" s="1028"/>
      <c r="Y79" s="1028"/>
      <c r="Z79" s="1028"/>
      <c r="AA79" s="1028">
        <v>2475</v>
      </c>
      <c r="AB79" s="1028"/>
      <c r="AC79" s="1028"/>
      <c r="AD79" s="1028"/>
      <c r="AE79" s="1028"/>
      <c r="AF79" s="1028">
        <v>2475</v>
      </c>
      <c r="AG79" s="1028"/>
      <c r="AH79" s="1028"/>
      <c r="AI79" s="1028"/>
      <c r="AJ79" s="1028"/>
      <c r="AK79" s="1028" t="s">
        <v>618</v>
      </c>
      <c r="AL79" s="1028"/>
      <c r="AM79" s="1028"/>
      <c r="AN79" s="1028"/>
      <c r="AO79" s="1028"/>
      <c r="AP79" s="1028" t="s">
        <v>618</v>
      </c>
      <c r="AQ79" s="1028"/>
      <c r="AR79" s="1028"/>
      <c r="AS79" s="1028"/>
      <c r="AT79" s="1028"/>
      <c r="AU79" s="1028" t="s">
        <v>618</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305</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305</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305</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3733560</v>
      </c>
      <c r="AB110" s="944"/>
      <c r="AC110" s="944"/>
      <c r="AD110" s="944"/>
      <c r="AE110" s="945"/>
      <c r="AF110" s="946">
        <v>3673284</v>
      </c>
      <c r="AG110" s="944"/>
      <c r="AH110" s="944"/>
      <c r="AI110" s="944"/>
      <c r="AJ110" s="945"/>
      <c r="AK110" s="946">
        <v>3476822</v>
      </c>
      <c r="AL110" s="944"/>
      <c r="AM110" s="944"/>
      <c r="AN110" s="944"/>
      <c r="AO110" s="945"/>
      <c r="AP110" s="947">
        <v>32.799999999999997</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32613329</v>
      </c>
      <c r="BR110" s="891"/>
      <c r="BS110" s="891"/>
      <c r="BT110" s="891"/>
      <c r="BU110" s="891"/>
      <c r="BV110" s="891">
        <v>30629474</v>
      </c>
      <c r="BW110" s="891"/>
      <c r="BX110" s="891"/>
      <c r="BY110" s="891"/>
      <c r="BZ110" s="891"/>
      <c r="CA110" s="891">
        <v>29574228</v>
      </c>
      <c r="CB110" s="891"/>
      <c r="CC110" s="891"/>
      <c r="CD110" s="891"/>
      <c r="CE110" s="891"/>
      <c r="CF110" s="915">
        <v>279.3</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442</v>
      </c>
      <c r="DH110" s="891"/>
      <c r="DI110" s="891"/>
      <c r="DJ110" s="891"/>
      <c r="DK110" s="891"/>
      <c r="DL110" s="891" t="s">
        <v>443</v>
      </c>
      <c r="DM110" s="891"/>
      <c r="DN110" s="891"/>
      <c r="DO110" s="891"/>
      <c r="DP110" s="891"/>
      <c r="DQ110" s="891" t="s">
        <v>443</v>
      </c>
      <c r="DR110" s="891"/>
      <c r="DS110" s="891"/>
      <c r="DT110" s="891"/>
      <c r="DU110" s="891"/>
      <c r="DV110" s="892" t="s">
        <v>442</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445</v>
      </c>
      <c r="AB111" s="972"/>
      <c r="AC111" s="972"/>
      <c r="AD111" s="972"/>
      <c r="AE111" s="973"/>
      <c r="AF111" s="974" t="s">
        <v>446</v>
      </c>
      <c r="AG111" s="972"/>
      <c r="AH111" s="972"/>
      <c r="AI111" s="972"/>
      <c r="AJ111" s="973"/>
      <c r="AK111" s="974" t="s">
        <v>445</v>
      </c>
      <c r="AL111" s="972"/>
      <c r="AM111" s="972"/>
      <c r="AN111" s="972"/>
      <c r="AO111" s="973"/>
      <c r="AP111" s="975" t="s">
        <v>389</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v>62562</v>
      </c>
      <c r="BR111" s="863"/>
      <c r="BS111" s="863"/>
      <c r="BT111" s="863"/>
      <c r="BU111" s="863"/>
      <c r="BV111" s="863">
        <v>50754</v>
      </c>
      <c r="BW111" s="863"/>
      <c r="BX111" s="863"/>
      <c r="BY111" s="863"/>
      <c r="BZ111" s="863"/>
      <c r="CA111" s="863">
        <v>38933</v>
      </c>
      <c r="CB111" s="863"/>
      <c r="CC111" s="863"/>
      <c r="CD111" s="863"/>
      <c r="CE111" s="863"/>
      <c r="CF111" s="924">
        <v>0.4</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449</v>
      </c>
      <c r="DH111" s="863"/>
      <c r="DI111" s="863"/>
      <c r="DJ111" s="863"/>
      <c r="DK111" s="863"/>
      <c r="DL111" s="863" t="s">
        <v>442</v>
      </c>
      <c r="DM111" s="863"/>
      <c r="DN111" s="863"/>
      <c r="DO111" s="863"/>
      <c r="DP111" s="863"/>
      <c r="DQ111" s="863" t="s">
        <v>442</v>
      </c>
      <c r="DR111" s="863"/>
      <c r="DS111" s="863"/>
      <c r="DT111" s="863"/>
      <c r="DU111" s="863"/>
      <c r="DV111" s="840" t="s">
        <v>442</v>
      </c>
      <c r="DW111" s="840"/>
      <c r="DX111" s="840"/>
      <c r="DY111" s="840"/>
      <c r="DZ111" s="841"/>
    </row>
    <row r="112" spans="1:131" s="248" customFormat="1" ht="26.25" customHeight="1" x14ac:dyDescent="0.15">
      <c r="A112" s="965" t="s">
        <v>450</v>
      </c>
      <c r="B112" s="966"/>
      <c r="C112" s="796" t="s">
        <v>451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452</v>
      </c>
      <c r="AB112" s="826"/>
      <c r="AC112" s="826"/>
      <c r="AD112" s="826"/>
      <c r="AE112" s="827"/>
      <c r="AF112" s="828" t="s">
        <v>453</v>
      </c>
      <c r="AG112" s="826"/>
      <c r="AH112" s="826"/>
      <c r="AI112" s="826"/>
      <c r="AJ112" s="827"/>
      <c r="AK112" s="828" t="s">
        <v>442</v>
      </c>
      <c r="AL112" s="826"/>
      <c r="AM112" s="826"/>
      <c r="AN112" s="826"/>
      <c r="AO112" s="827"/>
      <c r="AP112" s="873" t="s">
        <v>452</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11247026</v>
      </c>
      <c r="BR112" s="863"/>
      <c r="BS112" s="863"/>
      <c r="BT112" s="863"/>
      <c r="BU112" s="863"/>
      <c r="BV112" s="863">
        <v>10862798</v>
      </c>
      <c r="BW112" s="863"/>
      <c r="BX112" s="863"/>
      <c r="BY112" s="863"/>
      <c r="BZ112" s="863"/>
      <c r="CA112" s="863">
        <v>10265103</v>
      </c>
      <c r="CB112" s="863"/>
      <c r="CC112" s="863"/>
      <c r="CD112" s="863"/>
      <c r="CE112" s="863"/>
      <c r="CF112" s="924">
        <v>96.9</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456</v>
      </c>
      <c r="DH112" s="863"/>
      <c r="DI112" s="863"/>
      <c r="DJ112" s="863"/>
      <c r="DK112" s="863"/>
      <c r="DL112" s="863" t="s">
        <v>457</v>
      </c>
      <c r="DM112" s="863"/>
      <c r="DN112" s="863"/>
      <c r="DO112" s="863"/>
      <c r="DP112" s="863"/>
      <c r="DQ112" s="863" t="s">
        <v>389</v>
      </c>
      <c r="DR112" s="863"/>
      <c r="DS112" s="863"/>
      <c r="DT112" s="863"/>
      <c r="DU112" s="863"/>
      <c r="DV112" s="840" t="s">
        <v>453</v>
      </c>
      <c r="DW112" s="840"/>
      <c r="DX112" s="840"/>
      <c r="DY112" s="840"/>
      <c r="DZ112" s="841"/>
    </row>
    <row r="113" spans="1:130" s="248" customFormat="1" ht="26.25" customHeight="1" x14ac:dyDescent="0.15">
      <c r="A113" s="967"/>
      <c r="B113" s="968"/>
      <c r="C113" s="796" t="s">
        <v>458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612574</v>
      </c>
      <c r="AB113" s="972"/>
      <c r="AC113" s="972"/>
      <c r="AD113" s="972"/>
      <c r="AE113" s="973"/>
      <c r="AF113" s="974">
        <v>610898</v>
      </c>
      <c r="AG113" s="972"/>
      <c r="AH113" s="972"/>
      <c r="AI113" s="972"/>
      <c r="AJ113" s="973"/>
      <c r="AK113" s="974">
        <v>569034</v>
      </c>
      <c r="AL113" s="972"/>
      <c r="AM113" s="972"/>
      <c r="AN113" s="972"/>
      <c r="AO113" s="973"/>
      <c r="AP113" s="975">
        <v>5.4</v>
      </c>
      <c r="AQ113" s="976"/>
      <c r="AR113" s="976"/>
      <c r="AS113" s="976"/>
      <c r="AT113" s="977"/>
      <c r="AU113" s="985"/>
      <c r="AV113" s="986"/>
      <c r="AW113" s="986"/>
      <c r="AX113" s="986"/>
      <c r="AY113" s="986"/>
      <c r="AZ113" s="861" t="s">
        <v>459</v>
      </c>
      <c r="BA113" s="796"/>
      <c r="BB113" s="796"/>
      <c r="BC113" s="796"/>
      <c r="BD113" s="796"/>
      <c r="BE113" s="796"/>
      <c r="BF113" s="796"/>
      <c r="BG113" s="796"/>
      <c r="BH113" s="796"/>
      <c r="BI113" s="796"/>
      <c r="BJ113" s="796"/>
      <c r="BK113" s="796"/>
      <c r="BL113" s="796"/>
      <c r="BM113" s="796"/>
      <c r="BN113" s="796"/>
      <c r="BO113" s="796"/>
      <c r="BP113" s="797"/>
      <c r="BQ113" s="862">
        <v>3215673</v>
      </c>
      <c r="BR113" s="863"/>
      <c r="BS113" s="863"/>
      <c r="BT113" s="863"/>
      <c r="BU113" s="863"/>
      <c r="BV113" s="863">
        <v>2786958</v>
      </c>
      <c r="BW113" s="863"/>
      <c r="BX113" s="863"/>
      <c r="BY113" s="863"/>
      <c r="BZ113" s="863"/>
      <c r="CA113" s="863">
        <v>2465559</v>
      </c>
      <c r="CB113" s="863"/>
      <c r="CC113" s="863"/>
      <c r="CD113" s="863"/>
      <c r="CE113" s="863"/>
      <c r="CF113" s="924">
        <v>23.3</v>
      </c>
      <c r="CG113" s="925"/>
      <c r="CH113" s="925"/>
      <c r="CI113" s="925"/>
      <c r="CJ113" s="925"/>
      <c r="CK113" s="980"/>
      <c r="CL113" s="867"/>
      <c r="CM113" s="870" t="s">
        <v>460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446</v>
      </c>
      <c r="DH113" s="826"/>
      <c r="DI113" s="826"/>
      <c r="DJ113" s="826"/>
      <c r="DK113" s="827"/>
      <c r="DL113" s="828" t="s">
        <v>449</v>
      </c>
      <c r="DM113" s="826"/>
      <c r="DN113" s="826"/>
      <c r="DO113" s="826"/>
      <c r="DP113" s="827"/>
      <c r="DQ113" s="828" t="s">
        <v>442</v>
      </c>
      <c r="DR113" s="826"/>
      <c r="DS113" s="826"/>
      <c r="DT113" s="826"/>
      <c r="DU113" s="827"/>
      <c r="DV113" s="873" t="s">
        <v>453</v>
      </c>
      <c r="DW113" s="874"/>
      <c r="DX113" s="874"/>
      <c r="DY113" s="874"/>
      <c r="DZ113" s="875"/>
    </row>
    <row r="114" spans="1:130" s="248" customFormat="1" ht="26.25" customHeight="1" x14ac:dyDescent="0.15">
      <c r="A114" s="967"/>
      <c r="B114" s="968"/>
      <c r="C114" s="796" t="s">
        <v>461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262465</v>
      </c>
      <c r="AB114" s="826"/>
      <c r="AC114" s="826"/>
      <c r="AD114" s="826"/>
      <c r="AE114" s="827"/>
      <c r="AF114" s="828">
        <v>222946</v>
      </c>
      <c r="AG114" s="826"/>
      <c r="AH114" s="826"/>
      <c r="AI114" s="826"/>
      <c r="AJ114" s="827"/>
      <c r="AK114" s="828">
        <v>266114</v>
      </c>
      <c r="AL114" s="826"/>
      <c r="AM114" s="826"/>
      <c r="AN114" s="826"/>
      <c r="AO114" s="827"/>
      <c r="AP114" s="873">
        <v>2.5</v>
      </c>
      <c r="AQ114" s="874"/>
      <c r="AR114" s="874"/>
      <c r="AS114" s="874"/>
      <c r="AT114" s="875"/>
      <c r="AU114" s="985"/>
      <c r="AV114" s="986"/>
      <c r="AW114" s="986"/>
      <c r="AX114" s="986"/>
      <c r="AY114" s="986"/>
      <c r="AZ114" s="861" t="s">
        <v>462</v>
      </c>
      <c r="BA114" s="796"/>
      <c r="BB114" s="796"/>
      <c r="BC114" s="796"/>
      <c r="BD114" s="796"/>
      <c r="BE114" s="796"/>
      <c r="BF114" s="796"/>
      <c r="BG114" s="796"/>
      <c r="BH114" s="796"/>
      <c r="BI114" s="796"/>
      <c r="BJ114" s="796"/>
      <c r="BK114" s="796"/>
      <c r="BL114" s="796"/>
      <c r="BM114" s="796"/>
      <c r="BN114" s="796"/>
      <c r="BO114" s="796"/>
      <c r="BP114" s="797"/>
      <c r="BQ114" s="862">
        <v>2822117</v>
      </c>
      <c r="BR114" s="863"/>
      <c r="BS114" s="863"/>
      <c r="BT114" s="863"/>
      <c r="BU114" s="863"/>
      <c r="BV114" s="863">
        <v>2838287</v>
      </c>
      <c r="BW114" s="863"/>
      <c r="BX114" s="863"/>
      <c r="BY114" s="863"/>
      <c r="BZ114" s="863"/>
      <c r="CA114" s="863">
        <v>2816920</v>
      </c>
      <c r="CB114" s="863"/>
      <c r="CC114" s="863"/>
      <c r="CD114" s="863"/>
      <c r="CE114" s="863"/>
      <c r="CF114" s="924">
        <v>26.6</v>
      </c>
      <c r="CG114" s="925"/>
      <c r="CH114" s="925"/>
      <c r="CI114" s="925"/>
      <c r="CJ114" s="925"/>
      <c r="CK114" s="980"/>
      <c r="CL114" s="867"/>
      <c r="CM114" s="870" t="s">
        <v>463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457</v>
      </c>
      <c r="DH114" s="826"/>
      <c r="DI114" s="826"/>
      <c r="DJ114" s="826"/>
      <c r="DK114" s="827"/>
      <c r="DL114" s="828" t="s">
        <v>457</v>
      </c>
      <c r="DM114" s="826"/>
      <c r="DN114" s="826"/>
      <c r="DO114" s="826"/>
      <c r="DP114" s="827"/>
      <c r="DQ114" s="828" t="s">
        <v>443</v>
      </c>
      <c r="DR114" s="826"/>
      <c r="DS114" s="826"/>
      <c r="DT114" s="826"/>
      <c r="DU114" s="827"/>
      <c r="DV114" s="873" t="s">
        <v>464</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11872</v>
      </c>
      <c r="AB115" s="972"/>
      <c r="AC115" s="972"/>
      <c r="AD115" s="972"/>
      <c r="AE115" s="973"/>
      <c r="AF115" s="974">
        <v>11767</v>
      </c>
      <c r="AG115" s="972"/>
      <c r="AH115" s="972"/>
      <c r="AI115" s="972"/>
      <c r="AJ115" s="973"/>
      <c r="AK115" s="974">
        <v>11676</v>
      </c>
      <c r="AL115" s="972"/>
      <c r="AM115" s="972"/>
      <c r="AN115" s="972"/>
      <c r="AO115" s="973"/>
      <c r="AP115" s="975">
        <v>0.1</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449</v>
      </c>
      <c r="BR115" s="863"/>
      <c r="BS115" s="863"/>
      <c r="BT115" s="863"/>
      <c r="BU115" s="863"/>
      <c r="BV115" s="863" t="s">
        <v>456</v>
      </c>
      <c r="BW115" s="863"/>
      <c r="BX115" s="863"/>
      <c r="BY115" s="863"/>
      <c r="BZ115" s="863"/>
      <c r="CA115" s="863" t="s">
        <v>452</v>
      </c>
      <c r="CB115" s="863"/>
      <c r="CC115" s="863"/>
      <c r="CD115" s="863"/>
      <c r="CE115" s="863"/>
      <c r="CF115" s="924" t="s">
        <v>453</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468</v>
      </c>
      <c r="DH115" s="826"/>
      <c r="DI115" s="826"/>
      <c r="DJ115" s="826"/>
      <c r="DK115" s="827"/>
      <c r="DL115" s="828" t="s">
        <v>442</v>
      </c>
      <c r="DM115" s="826"/>
      <c r="DN115" s="826"/>
      <c r="DO115" s="826"/>
      <c r="DP115" s="827"/>
      <c r="DQ115" s="828" t="s">
        <v>443</v>
      </c>
      <c r="DR115" s="826"/>
      <c r="DS115" s="826"/>
      <c r="DT115" s="826"/>
      <c r="DU115" s="827"/>
      <c r="DV115" s="873" t="s">
        <v>445</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34</v>
      </c>
      <c r="AB116" s="826"/>
      <c r="AC116" s="826"/>
      <c r="AD116" s="826"/>
      <c r="AE116" s="827"/>
      <c r="AF116" s="828">
        <v>9</v>
      </c>
      <c r="AG116" s="826"/>
      <c r="AH116" s="826"/>
      <c r="AI116" s="826"/>
      <c r="AJ116" s="827"/>
      <c r="AK116" s="828">
        <v>119</v>
      </c>
      <c r="AL116" s="826"/>
      <c r="AM116" s="826"/>
      <c r="AN116" s="826"/>
      <c r="AO116" s="827"/>
      <c r="AP116" s="873">
        <v>0</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449</v>
      </c>
      <c r="BR116" s="863"/>
      <c r="BS116" s="863"/>
      <c r="BT116" s="863"/>
      <c r="BU116" s="863"/>
      <c r="BV116" s="863" t="s">
        <v>446</v>
      </c>
      <c r="BW116" s="863"/>
      <c r="BX116" s="863"/>
      <c r="BY116" s="863"/>
      <c r="BZ116" s="863"/>
      <c r="CA116" s="863" t="s">
        <v>445</v>
      </c>
      <c r="CB116" s="863"/>
      <c r="CC116" s="863"/>
      <c r="CD116" s="863"/>
      <c r="CE116" s="863"/>
      <c r="CF116" s="924" t="s">
        <v>449</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468</v>
      </c>
      <c r="DH116" s="826"/>
      <c r="DI116" s="826"/>
      <c r="DJ116" s="826"/>
      <c r="DK116" s="827"/>
      <c r="DL116" s="828" t="s">
        <v>443</v>
      </c>
      <c r="DM116" s="826"/>
      <c r="DN116" s="826"/>
      <c r="DO116" s="826"/>
      <c r="DP116" s="827"/>
      <c r="DQ116" s="828" t="s">
        <v>442</v>
      </c>
      <c r="DR116" s="826"/>
      <c r="DS116" s="826"/>
      <c r="DT116" s="826"/>
      <c r="DU116" s="827"/>
      <c r="DV116" s="873" t="s">
        <v>453</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472</v>
      </c>
      <c r="Z117" s="952"/>
      <c r="AA117" s="957">
        <v>4620505</v>
      </c>
      <c r="AB117" s="958"/>
      <c r="AC117" s="958"/>
      <c r="AD117" s="958"/>
      <c r="AE117" s="959"/>
      <c r="AF117" s="960">
        <v>4518904</v>
      </c>
      <c r="AG117" s="958"/>
      <c r="AH117" s="958"/>
      <c r="AI117" s="958"/>
      <c r="AJ117" s="959"/>
      <c r="AK117" s="960">
        <v>4323765</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468</v>
      </c>
      <c r="BR117" s="863"/>
      <c r="BS117" s="863"/>
      <c r="BT117" s="863"/>
      <c r="BU117" s="863"/>
      <c r="BV117" s="863" t="s">
        <v>452</v>
      </c>
      <c r="BW117" s="863"/>
      <c r="BX117" s="863"/>
      <c r="BY117" s="863"/>
      <c r="BZ117" s="863"/>
      <c r="CA117" s="863" t="s">
        <v>453</v>
      </c>
      <c r="CB117" s="863"/>
      <c r="CC117" s="863"/>
      <c r="CD117" s="863"/>
      <c r="CE117" s="863"/>
      <c r="CF117" s="924" t="s">
        <v>442</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452</v>
      </c>
      <c r="DH117" s="826"/>
      <c r="DI117" s="826"/>
      <c r="DJ117" s="826"/>
      <c r="DK117" s="827"/>
      <c r="DL117" s="828" t="s">
        <v>452</v>
      </c>
      <c r="DM117" s="826"/>
      <c r="DN117" s="826"/>
      <c r="DO117" s="826"/>
      <c r="DP117" s="827"/>
      <c r="DQ117" s="828" t="s">
        <v>442</v>
      </c>
      <c r="DR117" s="826"/>
      <c r="DS117" s="826"/>
      <c r="DT117" s="826"/>
      <c r="DU117" s="827"/>
      <c r="DV117" s="873" t="s">
        <v>475</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305</v>
      </c>
      <c r="AL118" s="951"/>
      <c r="AM118" s="951"/>
      <c r="AN118" s="951"/>
      <c r="AO118" s="952"/>
      <c r="AP118" s="954" t="s">
        <v>436</v>
      </c>
      <c r="AQ118" s="955"/>
      <c r="AR118" s="955"/>
      <c r="AS118" s="955"/>
      <c r="AT118" s="956"/>
      <c r="AU118" s="985"/>
      <c r="AV118" s="986"/>
      <c r="AW118" s="986"/>
      <c r="AX118" s="986"/>
      <c r="AY118" s="986"/>
      <c r="AZ118" s="928" t="s">
        <v>476</v>
      </c>
      <c r="BA118" s="929"/>
      <c r="BB118" s="929"/>
      <c r="BC118" s="929"/>
      <c r="BD118" s="929"/>
      <c r="BE118" s="929"/>
      <c r="BF118" s="929"/>
      <c r="BG118" s="929"/>
      <c r="BH118" s="929"/>
      <c r="BI118" s="929"/>
      <c r="BJ118" s="929"/>
      <c r="BK118" s="929"/>
      <c r="BL118" s="929"/>
      <c r="BM118" s="929"/>
      <c r="BN118" s="929"/>
      <c r="BO118" s="929"/>
      <c r="BP118" s="930"/>
      <c r="BQ118" s="931" t="s">
        <v>477</v>
      </c>
      <c r="BR118" s="894"/>
      <c r="BS118" s="894"/>
      <c r="BT118" s="894"/>
      <c r="BU118" s="894"/>
      <c r="BV118" s="894" t="s">
        <v>442</v>
      </c>
      <c r="BW118" s="894"/>
      <c r="BX118" s="894"/>
      <c r="BY118" s="894"/>
      <c r="BZ118" s="894"/>
      <c r="CA118" s="894" t="s">
        <v>453</v>
      </c>
      <c r="CB118" s="894"/>
      <c r="CC118" s="894"/>
      <c r="CD118" s="894"/>
      <c r="CE118" s="894"/>
      <c r="CF118" s="924" t="s">
        <v>452</v>
      </c>
      <c r="CG118" s="925"/>
      <c r="CH118" s="925"/>
      <c r="CI118" s="925"/>
      <c r="CJ118" s="925"/>
      <c r="CK118" s="980"/>
      <c r="CL118" s="867"/>
      <c r="CM118" s="870" t="s">
        <v>478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389</v>
      </c>
      <c r="DH118" s="826"/>
      <c r="DI118" s="826"/>
      <c r="DJ118" s="826"/>
      <c r="DK118" s="827"/>
      <c r="DL118" s="828" t="s">
        <v>442</v>
      </c>
      <c r="DM118" s="826"/>
      <c r="DN118" s="826"/>
      <c r="DO118" s="826"/>
      <c r="DP118" s="827"/>
      <c r="DQ118" s="828" t="s">
        <v>464</v>
      </c>
      <c r="DR118" s="826"/>
      <c r="DS118" s="826"/>
      <c r="DT118" s="826"/>
      <c r="DU118" s="827"/>
      <c r="DV118" s="873" t="s">
        <v>442</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464</v>
      </c>
      <c r="AB119" s="944"/>
      <c r="AC119" s="944"/>
      <c r="AD119" s="944"/>
      <c r="AE119" s="945"/>
      <c r="AF119" s="946" t="s">
        <v>449</v>
      </c>
      <c r="AG119" s="944"/>
      <c r="AH119" s="944"/>
      <c r="AI119" s="944"/>
      <c r="AJ119" s="945"/>
      <c r="AK119" s="946" t="s">
        <v>477</v>
      </c>
      <c r="AL119" s="944"/>
      <c r="AM119" s="944"/>
      <c r="AN119" s="944"/>
      <c r="AO119" s="945"/>
      <c r="AP119" s="947" t="s">
        <v>479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480</v>
      </c>
      <c r="BP119" s="927"/>
      <c r="BQ119" s="931">
        <v>49960707</v>
      </c>
      <c r="BR119" s="894"/>
      <c r="BS119" s="894"/>
      <c r="BT119" s="894"/>
      <c r="BU119" s="894"/>
      <c r="BV119" s="894">
        <v>47168271</v>
      </c>
      <c r="BW119" s="894"/>
      <c r="BX119" s="894"/>
      <c r="BY119" s="894"/>
      <c r="BZ119" s="894"/>
      <c r="CA119" s="894">
        <v>45160743</v>
      </c>
      <c r="CB119" s="894"/>
      <c r="CC119" s="894"/>
      <c r="CD119" s="894"/>
      <c r="CE119" s="894"/>
      <c r="CF119" s="792"/>
      <c r="CG119" s="793"/>
      <c r="CH119" s="793"/>
      <c r="CI119" s="793"/>
      <c r="CJ119" s="883"/>
      <c r="CK119" s="981"/>
      <c r="CL119" s="869"/>
      <c r="CM119" s="887" t="s">
        <v>481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62562</v>
      </c>
      <c r="DH119" s="809"/>
      <c r="DI119" s="809"/>
      <c r="DJ119" s="809"/>
      <c r="DK119" s="810"/>
      <c r="DL119" s="811">
        <v>50754</v>
      </c>
      <c r="DM119" s="809"/>
      <c r="DN119" s="809"/>
      <c r="DO119" s="809"/>
      <c r="DP119" s="810"/>
      <c r="DQ119" s="811">
        <v>38933</v>
      </c>
      <c r="DR119" s="809"/>
      <c r="DS119" s="809"/>
      <c r="DT119" s="809"/>
      <c r="DU119" s="810"/>
      <c r="DV119" s="897">
        <v>0.4</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477</v>
      </c>
      <c r="AB120" s="826"/>
      <c r="AC120" s="826"/>
      <c r="AD120" s="826"/>
      <c r="AE120" s="827"/>
      <c r="AF120" s="828" t="s">
        <v>477</v>
      </c>
      <c r="AG120" s="826"/>
      <c r="AH120" s="826"/>
      <c r="AI120" s="826"/>
      <c r="AJ120" s="827"/>
      <c r="AK120" s="828" t="s">
        <v>449</v>
      </c>
      <c r="AL120" s="826"/>
      <c r="AM120" s="826"/>
      <c r="AN120" s="826"/>
      <c r="AO120" s="827"/>
      <c r="AP120" s="873" t="s">
        <v>443</v>
      </c>
      <c r="AQ120" s="874"/>
      <c r="AR120" s="874"/>
      <c r="AS120" s="874"/>
      <c r="AT120" s="875"/>
      <c r="AU120" s="932" t="s">
        <v>482</v>
      </c>
      <c r="AV120" s="933"/>
      <c r="AW120" s="933"/>
      <c r="AX120" s="933"/>
      <c r="AY120" s="934"/>
      <c r="AZ120" s="909" t="s">
        <v>483</v>
      </c>
      <c r="BA120" s="854"/>
      <c r="BB120" s="854"/>
      <c r="BC120" s="854"/>
      <c r="BD120" s="854"/>
      <c r="BE120" s="854"/>
      <c r="BF120" s="854"/>
      <c r="BG120" s="854"/>
      <c r="BH120" s="854"/>
      <c r="BI120" s="854"/>
      <c r="BJ120" s="854"/>
      <c r="BK120" s="854"/>
      <c r="BL120" s="854"/>
      <c r="BM120" s="854"/>
      <c r="BN120" s="854"/>
      <c r="BO120" s="854"/>
      <c r="BP120" s="855"/>
      <c r="BQ120" s="910">
        <v>5227632</v>
      </c>
      <c r="BR120" s="891"/>
      <c r="BS120" s="891"/>
      <c r="BT120" s="891"/>
      <c r="BU120" s="891"/>
      <c r="BV120" s="891">
        <v>6046064</v>
      </c>
      <c r="BW120" s="891"/>
      <c r="BX120" s="891"/>
      <c r="BY120" s="891"/>
      <c r="BZ120" s="891"/>
      <c r="CA120" s="891">
        <v>7765132</v>
      </c>
      <c r="CB120" s="891"/>
      <c r="CC120" s="891"/>
      <c r="CD120" s="891"/>
      <c r="CE120" s="891"/>
      <c r="CF120" s="915">
        <v>73.3</v>
      </c>
      <c r="CG120" s="916"/>
      <c r="CH120" s="916"/>
      <c r="CI120" s="916"/>
      <c r="CJ120" s="916"/>
      <c r="CK120" s="917" t="s">
        <v>484</v>
      </c>
      <c r="CL120" s="901"/>
      <c r="CM120" s="901"/>
      <c r="CN120" s="901"/>
      <c r="CO120" s="902"/>
      <c r="CP120" s="921" t="s">
        <v>485</v>
      </c>
      <c r="CQ120" s="922"/>
      <c r="CR120" s="922"/>
      <c r="CS120" s="922"/>
      <c r="CT120" s="922"/>
      <c r="CU120" s="922"/>
      <c r="CV120" s="922"/>
      <c r="CW120" s="922"/>
      <c r="CX120" s="922"/>
      <c r="CY120" s="922"/>
      <c r="CZ120" s="922"/>
      <c r="DA120" s="922"/>
      <c r="DB120" s="922"/>
      <c r="DC120" s="922"/>
      <c r="DD120" s="922"/>
      <c r="DE120" s="922"/>
      <c r="DF120" s="923"/>
      <c r="DG120" s="910">
        <v>11170864</v>
      </c>
      <c r="DH120" s="891"/>
      <c r="DI120" s="891"/>
      <c r="DJ120" s="891"/>
      <c r="DK120" s="891"/>
      <c r="DL120" s="891">
        <v>10761939</v>
      </c>
      <c r="DM120" s="891"/>
      <c r="DN120" s="891"/>
      <c r="DO120" s="891"/>
      <c r="DP120" s="891"/>
      <c r="DQ120" s="891">
        <v>10143670</v>
      </c>
      <c r="DR120" s="891"/>
      <c r="DS120" s="891"/>
      <c r="DT120" s="891"/>
      <c r="DU120" s="891"/>
      <c r="DV120" s="892">
        <v>95.8</v>
      </c>
      <c r="DW120" s="892"/>
      <c r="DX120" s="892"/>
      <c r="DY120" s="892"/>
      <c r="DZ120" s="893"/>
    </row>
    <row r="121" spans="1:130" s="248" customFormat="1" ht="26.25" customHeight="1" x14ac:dyDescent="0.15">
      <c r="A121" s="866"/>
      <c r="B121" s="867"/>
      <c r="C121" s="912" t="s">
        <v>486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443</v>
      </c>
      <c r="AB121" s="826"/>
      <c r="AC121" s="826"/>
      <c r="AD121" s="826"/>
      <c r="AE121" s="827"/>
      <c r="AF121" s="828" t="s">
        <v>468</v>
      </c>
      <c r="AG121" s="826"/>
      <c r="AH121" s="826"/>
      <c r="AI121" s="826"/>
      <c r="AJ121" s="827"/>
      <c r="AK121" s="828" t="s">
        <v>453</v>
      </c>
      <c r="AL121" s="826"/>
      <c r="AM121" s="826"/>
      <c r="AN121" s="826"/>
      <c r="AO121" s="827"/>
      <c r="AP121" s="873" t="s">
        <v>443</v>
      </c>
      <c r="AQ121" s="874"/>
      <c r="AR121" s="874"/>
      <c r="AS121" s="874"/>
      <c r="AT121" s="875"/>
      <c r="AU121" s="935"/>
      <c r="AV121" s="936"/>
      <c r="AW121" s="936"/>
      <c r="AX121" s="936"/>
      <c r="AY121" s="937"/>
      <c r="AZ121" s="861" t="s">
        <v>487</v>
      </c>
      <c r="BA121" s="796"/>
      <c r="BB121" s="796"/>
      <c r="BC121" s="796"/>
      <c r="BD121" s="796"/>
      <c r="BE121" s="796"/>
      <c r="BF121" s="796"/>
      <c r="BG121" s="796"/>
      <c r="BH121" s="796"/>
      <c r="BI121" s="796"/>
      <c r="BJ121" s="796"/>
      <c r="BK121" s="796"/>
      <c r="BL121" s="796"/>
      <c r="BM121" s="796"/>
      <c r="BN121" s="796"/>
      <c r="BO121" s="796"/>
      <c r="BP121" s="797"/>
      <c r="BQ121" s="862">
        <v>5854119</v>
      </c>
      <c r="BR121" s="863"/>
      <c r="BS121" s="863"/>
      <c r="BT121" s="863"/>
      <c r="BU121" s="863"/>
      <c r="BV121" s="863">
        <v>5626411</v>
      </c>
      <c r="BW121" s="863"/>
      <c r="BX121" s="863"/>
      <c r="BY121" s="863"/>
      <c r="BZ121" s="863"/>
      <c r="CA121" s="863">
        <v>5257634</v>
      </c>
      <c r="CB121" s="863"/>
      <c r="CC121" s="863"/>
      <c r="CD121" s="863"/>
      <c r="CE121" s="863"/>
      <c r="CF121" s="924">
        <v>49.7</v>
      </c>
      <c r="CG121" s="925"/>
      <c r="CH121" s="925"/>
      <c r="CI121" s="925"/>
      <c r="CJ121" s="925"/>
      <c r="CK121" s="918"/>
      <c r="CL121" s="904"/>
      <c r="CM121" s="904"/>
      <c r="CN121" s="904"/>
      <c r="CO121" s="905"/>
      <c r="CP121" s="884" t="s">
        <v>488</v>
      </c>
      <c r="CQ121" s="885"/>
      <c r="CR121" s="885"/>
      <c r="CS121" s="885"/>
      <c r="CT121" s="885"/>
      <c r="CU121" s="885"/>
      <c r="CV121" s="885"/>
      <c r="CW121" s="885"/>
      <c r="CX121" s="885"/>
      <c r="CY121" s="885"/>
      <c r="CZ121" s="885"/>
      <c r="DA121" s="885"/>
      <c r="DB121" s="885"/>
      <c r="DC121" s="885"/>
      <c r="DD121" s="885"/>
      <c r="DE121" s="885"/>
      <c r="DF121" s="886"/>
      <c r="DG121" s="862">
        <v>62202</v>
      </c>
      <c r="DH121" s="863"/>
      <c r="DI121" s="863"/>
      <c r="DJ121" s="863"/>
      <c r="DK121" s="863"/>
      <c r="DL121" s="863">
        <v>87525</v>
      </c>
      <c r="DM121" s="863"/>
      <c r="DN121" s="863"/>
      <c r="DO121" s="863"/>
      <c r="DP121" s="863"/>
      <c r="DQ121" s="863">
        <v>105248</v>
      </c>
      <c r="DR121" s="863"/>
      <c r="DS121" s="863"/>
      <c r="DT121" s="863"/>
      <c r="DU121" s="863"/>
      <c r="DV121" s="840">
        <v>1</v>
      </c>
      <c r="DW121" s="840"/>
      <c r="DX121" s="840"/>
      <c r="DY121" s="840"/>
      <c r="DZ121" s="841"/>
    </row>
    <row r="122" spans="1:130" s="248" customFormat="1" ht="26.25" customHeight="1" x14ac:dyDescent="0.15">
      <c r="A122" s="866"/>
      <c r="B122" s="867"/>
      <c r="C122" s="870" t="s">
        <v>463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464</v>
      </c>
      <c r="AB122" s="826"/>
      <c r="AC122" s="826"/>
      <c r="AD122" s="826"/>
      <c r="AE122" s="827"/>
      <c r="AF122" s="828" t="s">
        <v>477</v>
      </c>
      <c r="AG122" s="826"/>
      <c r="AH122" s="826"/>
      <c r="AI122" s="826"/>
      <c r="AJ122" s="827"/>
      <c r="AK122" s="828" t="s">
        <v>477</v>
      </c>
      <c r="AL122" s="826"/>
      <c r="AM122" s="826"/>
      <c r="AN122" s="826"/>
      <c r="AO122" s="827"/>
      <c r="AP122" s="873" t="s">
        <v>452</v>
      </c>
      <c r="AQ122" s="874"/>
      <c r="AR122" s="874"/>
      <c r="AS122" s="874"/>
      <c r="AT122" s="875"/>
      <c r="AU122" s="935"/>
      <c r="AV122" s="936"/>
      <c r="AW122" s="936"/>
      <c r="AX122" s="936"/>
      <c r="AY122" s="937"/>
      <c r="AZ122" s="928" t="s">
        <v>489</v>
      </c>
      <c r="BA122" s="929"/>
      <c r="BB122" s="929"/>
      <c r="BC122" s="929"/>
      <c r="BD122" s="929"/>
      <c r="BE122" s="929"/>
      <c r="BF122" s="929"/>
      <c r="BG122" s="929"/>
      <c r="BH122" s="929"/>
      <c r="BI122" s="929"/>
      <c r="BJ122" s="929"/>
      <c r="BK122" s="929"/>
      <c r="BL122" s="929"/>
      <c r="BM122" s="929"/>
      <c r="BN122" s="929"/>
      <c r="BO122" s="929"/>
      <c r="BP122" s="930"/>
      <c r="BQ122" s="931">
        <v>26788769</v>
      </c>
      <c r="BR122" s="894"/>
      <c r="BS122" s="894"/>
      <c r="BT122" s="894"/>
      <c r="BU122" s="894"/>
      <c r="BV122" s="894">
        <v>25678186</v>
      </c>
      <c r="BW122" s="894"/>
      <c r="BX122" s="894"/>
      <c r="BY122" s="894"/>
      <c r="BZ122" s="894"/>
      <c r="CA122" s="894">
        <v>25478614</v>
      </c>
      <c r="CB122" s="894"/>
      <c r="CC122" s="894"/>
      <c r="CD122" s="894"/>
      <c r="CE122" s="894"/>
      <c r="CF122" s="895">
        <v>240.6</v>
      </c>
      <c r="CG122" s="896"/>
      <c r="CH122" s="896"/>
      <c r="CI122" s="896"/>
      <c r="CJ122" s="896"/>
      <c r="CK122" s="918"/>
      <c r="CL122" s="904"/>
      <c r="CM122" s="904"/>
      <c r="CN122" s="904"/>
      <c r="CO122" s="905"/>
      <c r="CP122" s="884" t="s">
        <v>490</v>
      </c>
      <c r="CQ122" s="885"/>
      <c r="CR122" s="885"/>
      <c r="CS122" s="885"/>
      <c r="CT122" s="885"/>
      <c r="CU122" s="885"/>
      <c r="CV122" s="885"/>
      <c r="CW122" s="885"/>
      <c r="CX122" s="885"/>
      <c r="CY122" s="885"/>
      <c r="CZ122" s="885"/>
      <c r="DA122" s="885"/>
      <c r="DB122" s="885"/>
      <c r="DC122" s="885"/>
      <c r="DD122" s="885"/>
      <c r="DE122" s="885"/>
      <c r="DF122" s="886"/>
      <c r="DG122" s="862">
        <v>13960</v>
      </c>
      <c r="DH122" s="863"/>
      <c r="DI122" s="863"/>
      <c r="DJ122" s="863"/>
      <c r="DK122" s="863"/>
      <c r="DL122" s="863">
        <v>13334</v>
      </c>
      <c r="DM122" s="863"/>
      <c r="DN122" s="863"/>
      <c r="DO122" s="863"/>
      <c r="DP122" s="863"/>
      <c r="DQ122" s="863">
        <v>16185</v>
      </c>
      <c r="DR122" s="863"/>
      <c r="DS122" s="863"/>
      <c r="DT122" s="863"/>
      <c r="DU122" s="863"/>
      <c r="DV122" s="840">
        <v>0.2</v>
      </c>
      <c r="DW122" s="840"/>
      <c r="DX122" s="840"/>
      <c r="DY122" s="840"/>
      <c r="DZ122" s="841"/>
    </row>
    <row r="123" spans="1:130" s="248" customFormat="1" ht="26.25" customHeight="1" x14ac:dyDescent="0.15">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452</v>
      </c>
      <c r="AB123" s="826"/>
      <c r="AC123" s="826"/>
      <c r="AD123" s="826"/>
      <c r="AE123" s="827"/>
      <c r="AF123" s="828" t="s">
        <v>479</v>
      </c>
      <c r="AG123" s="826"/>
      <c r="AH123" s="826"/>
      <c r="AI123" s="826"/>
      <c r="AJ123" s="827"/>
      <c r="AK123" s="828" t="s">
        <v>491</v>
      </c>
      <c r="AL123" s="826"/>
      <c r="AM123" s="826"/>
      <c r="AN123" s="826"/>
      <c r="AO123" s="827"/>
      <c r="AP123" s="873" t="s">
        <v>452</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492</v>
      </c>
      <c r="BP123" s="927"/>
      <c r="BQ123" s="881">
        <v>37870520</v>
      </c>
      <c r="BR123" s="882"/>
      <c r="BS123" s="882"/>
      <c r="BT123" s="882"/>
      <c r="BU123" s="882"/>
      <c r="BV123" s="882">
        <v>37350661</v>
      </c>
      <c r="BW123" s="882"/>
      <c r="BX123" s="882"/>
      <c r="BY123" s="882"/>
      <c r="BZ123" s="882"/>
      <c r="CA123" s="882">
        <v>38501380</v>
      </c>
      <c r="CB123" s="882"/>
      <c r="CC123" s="882"/>
      <c r="CD123" s="882"/>
      <c r="CE123" s="882"/>
      <c r="CF123" s="792"/>
      <c r="CG123" s="793"/>
      <c r="CH123" s="793"/>
      <c r="CI123" s="793"/>
      <c r="CJ123" s="883"/>
      <c r="CK123" s="918"/>
      <c r="CL123" s="904"/>
      <c r="CM123" s="904"/>
      <c r="CN123" s="904"/>
      <c r="CO123" s="905"/>
      <c r="CP123" s="884" t="s">
        <v>493</v>
      </c>
      <c r="CQ123" s="885"/>
      <c r="CR123" s="885"/>
      <c r="CS123" s="885"/>
      <c r="CT123" s="885"/>
      <c r="CU123" s="885"/>
      <c r="CV123" s="885"/>
      <c r="CW123" s="885"/>
      <c r="CX123" s="885"/>
      <c r="CY123" s="885"/>
      <c r="CZ123" s="885"/>
      <c r="DA123" s="885"/>
      <c r="DB123" s="885"/>
      <c r="DC123" s="885"/>
      <c r="DD123" s="885"/>
      <c r="DE123" s="885"/>
      <c r="DF123" s="886"/>
      <c r="DG123" s="825" t="s">
        <v>477</v>
      </c>
      <c r="DH123" s="826"/>
      <c r="DI123" s="826"/>
      <c r="DJ123" s="826"/>
      <c r="DK123" s="827"/>
      <c r="DL123" s="828" t="s">
        <v>442</v>
      </c>
      <c r="DM123" s="826"/>
      <c r="DN123" s="826"/>
      <c r="DO123" s="826"/>
      <c r="DP123" s="827"/>
      <c r="DQ123" s="828" t="s">
        <v>449</v>
      </c>
      <c r="DR123" s="826"/>
      <c r="DS123" s="826"/>
      <c r="DT123" s="826"/>
      <c r="DU123" s="827"/>
      <c r="DV123" s="873" t="s">
        <v>477</v>
      </c>
      <c r="DW123" s="874"/>
      <c r="DX123" s="874"/>
      <c r="DY123" s="874"/>
      <c r="DZ123" s="875"/>
    </row>
    <row r="124" spans="1:130" s="248" customFormat="1" ht="26.25" customHeight="1" thickBot="1" x14ac:dyDescent="0.2">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453</v>
      </c>
      <c r="AB124" s="826"/>
      <c r="AC124" s="826"/>
      <c r="AD124" s="826"/>
      <c r="AE124" s="827"/>
      <c r="AF124" s="828" t="s">
        <v>452</v>
      </c>
      <c r="AG124" s="826"/>
      <c r="AH124" s="826"/>
      <c r="AI124" s="826"/>
      <c r="AJ124" s="827"/>
      <c r="AK124" s="828" t="s">
        <v>449</v>
      </c>
      <c r="AL124" s="826"/>
      <c r="AM124" s="826"/>
      <c r="AN124" s="826"/>
      <c r="AO124" s="827"/>
      <c r="AP124" s="873" t="s">
        <v>449</v>
      </c>
      <c r="AQ124" s="874"/>
      <c r="AR124" s="874"/>
      <c r="AS124" s="874"/>
      <c r="AT124" s="875"/>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116.8</v>
      </c>
      <c r="BR124" s="880"/>
      <c r="BS124" s="880"/>
      <c r="BT124" s="880"/>
      <c r="BU124" s="880"/>
      <c r="BV124" s="880">
        <v>95.9</v>
      </c>
      <c r="BW124" s="880"/>
      <c r="BX124" s="880"/>
      <c r="BY124" s="880"/>
      <c r="BZ124" s="880"/>
      <c r="CA124" s="880">
        <v>62.8</v>
      </c>
      <c r="CB124" s="880"/>
      <c r="CC124" s="880"/>
      <c r="CD124" s="880"/>
      <c r="CE124" s="880"/>
      <c r="CF124" s="770"/>
      <c r="CG124" s="771"/>
      <c r="CH124" s="771"/>
      <c r="CI124" s="771"/>
      <c r="CJ124" s="911"/>
      <c r="CK124" s="919"/>
      <c r="CL124" s="919"/>
      <c r="CM124" s="919"/>
      <c r="CN124" s="919"/>
      <c r="CO124" s="920"/>
      <c r="CP124" s="884" t="s">
        <v>495</v>
      </c>
      <c r="CQ124" s="885"/>
      <c r="CR124" s="885"/>
      <c r="CS124" s="885"/>
      <c r="CT124" s="885"/>
      <c r="CU124" s="885"/>
      <c r="CV124" s="885"/>
      <c r="CW124" s="885"/>
      <c r="CX124" s="885"/>
      <c r="CY124" s="885"/>
      <c r="CZ124" s="885"/>
      <c r="DA124" s="885"/>
      <c r="DB124" s="885"/>
      <c r="DC124" s="885"/>
      <c r="DD124" s="885"/>
      <c r="DE124" s="885"/>
      <c r="DF124" s="886"/>
      <c r="DG124" s="808" t="s">
        <v>443</v>
      </c>
      <c r="DH124" s="809"/>
      <c r="DI124" s="809"/>
      <c r="DJ124" s="809"/>
      <c r="DK124" s="810"/>
      <c r="DL124" s="811" t="s">
        <v>477</v>
      </c>
      <c r="DM124" s="809"/>
      <c r="DN124" s="809"/>
      <c r="DO124" s="809"/>
      <c r="DP124" s="810"/>
      <c r="DQ124" s="811" t="s">
        <v>479</v>
      </c>
      <c r="DR124" s="809"/>
      <c r="DS124" s="809"/>
      <c r="DT124" s="809"/>
      <c r="DU124" s="810"/>
      <c r="DV124" s="897" t="s">
        <v>468</v>
      </c>
      <c r="DW124" s="898"/>
      <c r="DX124" s="898"/>
      <c r="DY124" s="898"/>
      <c r="DZ124" s="899"/>
    </row>
    <row r="125" spans="1:130" s="248" customFormat="1" ht="26.25" customHeight="1" x14ac:dyDescent="0.15">
      <c r="A125" s="866"/>
      <c r="B125" s="867"/>
      <c r="C125" s="870" t="s">
        <v>478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449</v>
      </c>
      <c r="AB125" s="826"/>
      <c r="AC125" s="826"/>
      <c r="AD125" s="826"/>
      <c r="AE125" s="827"/>
      <c r="AF125" s="828" t="s">
        <v>457</v>
      </c>
      <c r="AG125" s="826"/>
      <c r="AH125" s="826"/>
      <c r="AI125" s="826"/>
      <c r="AJ125" s="827"/>
      <c r="AK125" s="828" t="s">
        <v>443</v>
      </c>
      <c r="AL125" s="826"/>
      <c r="AM125" s="826"/>
      <c r="AN125" s="826"/>
      <c r="AO125" s="827"/>
      <c r="AP125" s="873" t="s">
        <v>479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496</v>
      </c>
      <c r="CL125" s="901"/>
      <c r="CM125" s="901"/>
      <c r="CN125" s="901"/>
      <c r="CO125" s="902"/>
      <c r="CP125" s="909" t="s">
        <v>497</v>
      </c>
      <c r="CQ125" s="854"/>
      <c r="CR125" s="854"/>
      <c r="CS125" s="854"/>
      <c r="CT125" s="854"/>
      <c r="CU125" s="854"/>
      <c r="CV125" s="854"/>
      <c r="CW125" s="854"/>
      <c r="CX125" s="854"/>
      <c r="CY125" s="854"/>
      <c r="CZ125" s="854"/>
      <c r="DA125" s="854"/>
      <c r="DB125" s="854"/>
      <c r="DC125" s="854"/>
      <c r="DD125" s="854"/>
      <c r="DE125" s="854"/>
      <c r="DF125" s="855"/>
      <c r="DG125" s="910" t="s">
        <v>457</v>
      </c>
      <c r="DH125" s="891"/>
      <c r="DI125" s="891"/>
      <c r="DJ125" s="891"/>
      <c r="DK125" s="891"/>
      <c r="DL125" s="891" t="s">
        <v>479</v>
      </c>
      <c r="DM125" s="891"/>
      <c r="DN125" s="891"/>
      <c r="DO125" s="891"/>
      <c r="DP125" s="891"/>
      <c r="DQ125" s="891" t="s">
        <v>443</v>
      </c>
      <c r="DR125" s="891"/>
      <c r="DS125" s="891"/>
      <c r="DT125" s="891"/>
      <c r="DU125" s="891"/>
      <c r="DV125" s="892" t="s">
        <v>477</v>
      </c>
      <c r="DW125" s="892"/>
      <c r="DX125" s="892"/>
      <c r="DY125" s="892"/>
      <c r="DZ125" s="893"/>
    </row>
    <row r="126" spans="1:130" s="248" customFormat="1" ht="26.25" customHeight="1" thickBot="1" x14ac:dyDescent="0.2">
      <c r="A126" s="866"/>
      <c r="B126" s="867"/>
      <c r="C126" s="870" t="s">
        <v>481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11696</v>
      </c>
      <c r="AB126" s="826"/>
      <c r="AC126" s="826"/>
      <c r="AD126" s="826"/>
      <c r="AE126" s="827"/>
      <c r="AF126" s="828">
        <v>11622</v>
      </c>
      <c r="AG126" s="826"/>
      <c r="AH126" s="826"/>
      <c r="AI126" s="826"/>
      <c r="AJ126" s="827"/>
      <c r="AK126" s="828">
        <v>11548</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498</v>
      </c>
      <c r="CQ126" s="796"/>
      <c r="CR126" s="796"/>
      <c r="CS126" s="796"/>
      <c r="CT126" s="796"/>
      <c r="CU126" s="796"/>
      <c r="CV126" s="796"/>
      <c r="CW126" s="796"/>
      <c r="CX126" s="796"/>
      <c r="CY126" s="796"/>
      <c r="CZ126" s="796"/>
      <c r="DA126" s="796"/>
      <c r="DB126" s="796"/>
      <c r="DC126" s="796"/>
      <c r="DD126" s="796"/>
      <c r="DE126" s="796"/>
      <c r="DF126" s="797"/>
      <c r="DG126" s="862" t="s">
        <v>443</v>
      </c>
      <c r="DH126" s="863"/>
      <c r="DI126" s="863"/>
      <c r="DJ126" s="863"/>
      <c r="DK126" s="863"/>
      <c r="DL126" s="863" t="s">
        <v>449</v>
      </c>
      <c r="DM126" s="863"/>
      <c r="DN126" s="863"/>
      <c r="DO126" s="863"/>
      <c r="DP126" s="863"/>
      <c r="DQ126" s="863" t="s">
        <v>479</v>
      </c>
      <c r="DR126" s="863"/>
      <c r="DS126" s="863"/>
      <c r="DT126" s="863"/>
      <c r="DU126" s="863"/>
      <c r="DV126" s="840" t="s">
        <v>389</v>
      </c>
      <c r="DW126" s="840"/>
      <c r="DX126" s="840"/>
      <c r="DY126" s="840"/>
      <c r="DZ126" s="841"/>
    </row>
    <row r="127" spans="1:130" s="248" customFormat="1" ht="26.25" customHeight="1" x14ac:dyDescent="0.15">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176</v>
      </c>
      <c r="AB127" s="826"/>
      <c r="AC127" s="826"/>
      <c r="AD127" s="826"/>
      <c r="AE127" s="827"/>
      <c r="AF127" s="828">
        <v>145</v>
      </c>
      <c r="AG127" s="826"/>
      <c r="AH127" s="826"/>
      <c r="AI127" s="826"/>
      <c r="AJ127" s="827"/>
      <c r="AK127" s="828">
        <v>128</v>
      </c>
      <c r="AL127" s="826"/>
      <c r="AM127" s="826"/>
      <c r="AN127" s="826"/>
      <c r="AO127" s="827"/>
      <c r="AP127" s="873">
        <v>0</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443</v>
      </c>
      <c r="DH127" s="863"/>
      <c r="DI127" s="863"/>
      <c r="DJ127" s="863"/>
      <c r="DK127" s="863"/>
      <c r="DL127" s="863" t="s">
        <v>479</v>
      </c>
      <c r="DM127" s="863"/>
      <c r="DN127" s="863"/>
      <c r="DO127" s="863"/>
      <c r="DP127" s="863"/>
      <c r="DQ127" s="863" t="s">
        <v>468</v>
      </c>
      <c r="DR127" s="863"/>
      <c r="DS127" s="863"/>
      <c r="DT127" s="863"/>
      <c r="DU127" s="863"/>
      <c r="DV127" s="840" t="s">
        <v>468</v>
      </c>
      <c r="DW127" s="840"/>
      <c r="DX127" s="840"/>
      <c r="DY127" s="840"/>
      <c r="DZ127" s="841"/>
    </row>
    <row r="128" spans="1:130" s="248" customFormat="1" ht="26.25" customHeight="1" thickBot="1" x14ac:dyDescent="0.2">
      <c r="A128" s="842" t="s">
        <v>505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506</v>
      </c>
      <c r="X128" s="844"/>
      <c r="Y128" s="844"/>
      <c r="Z128" s="845"/>
      <c r="AA128" s="846">
        <v>470754</v>
      </c>
      <c r="AB128" s="847"/>
      <c r="AC128" s="847"/>
      <c r="AD128" s="847"/>
      <c r="AE128" s="848"/>
      <c r="AF128" s="849">
        <v>478796</v>
      </c>
      <c r="AG128" s="847"/>
      <c r="AH128" s="847"/>
      <c r="AI128" s="847"/>
      <c r="AJ128" s="848"/>
      <c r="AK128" s="849">
        <v>458544</v>
      </c>
      <c r="AL128" s="847"/>
      <c r="AM128" s="847"/>
      <c r="AN128" s="847"/>
      <c r="AO128" s="848"/>
      <c r="AP128" s="850"/>
      <c r="AQ128" s="851"/>
      <c r="AR128" s="851"/>
      <c r="AS128" s="851"/>
      <c r="AT128" s="852"/>
      <c r="AU128" s="284"/>
      <c r="AV128" s="284"/>
      <c r="AW128" s="284"/>
      <c r="AX128" s="853" t="s">
        <v>507</v>
      </c>
      <c r="AY128" s="854"/>
      <c r="AZ128" s="854"/>
      <c r="BA128" s="854"/>
      <c r="BB128" s="854"/>
      <c r="BC128" s="854"/>
      <c r="BD128" s="854"/>
      <c r="BE128" s="855"/>
      <c r="BF128" s="832" t="s">
        <v>475</v>
      </c>
      <c r="BG128" s="833"/>
      <c r="BH128" s="833"/>
      <c r="BI128" s="833"/>
      <c r="BJ128" s="833"/>
      <c r="BK128" s="833"/>
      <c r="BL128" s="856"/>
      <c r="BM128" s="832">
        <v>12.96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508</v>
      </c>
      <c r="CQ128" s="774"/>
      <c r="CR128" s="774"/>
      <c r="CS128" s="774"/>
      <c r="CT128" s="774"/>
      <c r="CU128" s="774"/>
      <c r="CV128" s="774"/>
      <c r="CW128" s="774"/>
      <c r="CX128" s="774"/>
      <c r="CY128" s="774"/>
      <c r="CZ128" s="774"/>
      <c r="DA128" s="774"/>
      <c r="DB128" s="774"/>
      <c r="DC128" s="774"/>
      <c r="DD128" s="774"/>
      <c r="DE128" s="774"/>
      <c r="DF128" s="775"/>
      <c r="DG128" s="836" t="s">
        <v>443</v>
      </c>
      <c r="DH128" s="837"/>
      <c r="DI128" s="837"/>
      <c r="DJ128" s="837"/>
      <c r="DK128" s="837"/>
      <c r="DL128" s="837" t="s">
        <v>479</v>
      </c>
      <c r="DM128" s="837"/>
      <c r="DN128" s="837"/>
      <c r="DO128" s="837"/>
      <c r="DP128" s="837"/>
      <c r="DQ128" s="837" t="s">
        <v>477</v>
      </c>
      <c r="DR128" s="837"/>
      <c r="DS128" s="837"/>
      <c r="DT128" s="837"/>
      <c r="DU128" s="837"/>
      <c r="DV128" s="838" t="s">
        <v>477</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509</v>
      </c>
      <c r="X129" s="823"/>
      <c r="Y129" s="823"/>
      <c r="Z129" s="824"/>
      <c r="AA129" s="825">
        <v>13029044</v>
      </c>
      <c r="AB129" s="826"/>
      <c r="AC129" s="826"/>
      <c r="AD129" s="826"/>
      <c r="AE129" s="827"/>
      <c r="AF129" s="828">
        <v>12815859</v>
      </c>
      <c r="AG129" s="826"/>
      <c r="AH129" s="826"/>
      <c r="AI129" s="826"/>
      <c r="AJ129" s="827"/>
      <c r="AK129" s="828">
        <v>12905817</v>
      </c>
      <c r="AL129" s="826"/>
      <c r="AM129" s="826"/>
      <c r="AN129" s="826"/>
      <c r="AO129" s="827"/>
      <c r="AP129" s="829"/>
      <c r="AQ129" s="830"/>
      <c r="AR129" s="830"/>
      <c r="AS129" s="830"/>
      <c r="AT129" s="831"/>
      <c r="AU129" s="286"/>
      <c r="AV129" s="286"/>
      <c r="AW129" s="286"/>
      <c r="AX129" s="795" t="s">
        <v>510</v>
      </c>
      <c r="AY129" s="796"/>
      <c r="AZ129" s="796"/>
      <c r="BA129" s="796"/>
      <c r="BB129" s="796"/>
      <c r="BC129" s="796"/>
      <c r="BD129" s="796"/>
      <c r="BE129" s="797"/>
      <c r="BF129" s="815" t="s">
        <v>443</v>
      </c>
      <c r="BG129" s="816"/>
      <c r="BH129" s="816"/>
      <c r="BI129" s="816"/>
      <c r="BJ129" s="816"/>
      <c r="BK129" s="816"/>
      <c r="BL129" s="817"/>
      <c r="BM129" s="815">
        <v>17.96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512</v>
      </c>
      <c r="X130" s="823"/>
      <c r="Y130" s="823"/>
      <c r="Z130" s="824"/>
      <c r="AA130" s="825">
        <v>2679517</v>
      </c>
      <c r="AB130" s="826"/>
      <c r="AC130" s="826"/>
      <c r="AD130" s="826"/>
      <c r="AE130" s="827"/>
      <c r="AF130" s="828">
        <v>2579912</v>
      </c>
      <c r="AG130" s="826"/>
      <c r="AH130" s="826"/>
      <c r="AI130" s="826"/>
      <c r="AJ130" s="827"/>
      <c r="AK130" s="828">
        <v>2316800</v>
      </c>
      <c r="AL130" s="826"/>
      <c r="AM130" s="826"/>
      <c r="AN130" s="826"/>
      <c r="AO130" s="827"/>
      <c r="AP130" s="829"/>
      <c r="AQ130" s="830"/>
      <c r="AR130" s="830"/>
      <c r="AS130" s="830"/>
      <c r="AT130" s="831"/>
      <c r="AU130" s="286"/>
      <c r="AV130" s="286"/>
      <c r="AW130" s="286"/>
      <c r="AX130" s="795" t="s">
        <v>513</v>
      </c>
      <c r="AY130" s="796"/>
      <c r="AZ130" s="796"/>
      <c r="BA130" s="796"/>
      <c r="BB130" s="796"/>
      <c r="BC130" s="796"/>
      <c r="BD130" s="796"/>
      <c r="BE130" s="797"/>
      <c r="BF130" s="798">
        <v>14.3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514</v>
      </c>
      <c r="X131" s="806"/>
      <c r="Y131" s="806"/>
      <c r="Z131" s="807"/>
      <c r="AA131" s="808">
        <v>10349527</v>
      </c>
      <c r="AB131" s="809"/>
      <c r="AC131" s="809"/>
      <c r="AD131" s="809"/>
      <c r="AE131" s="810"/>
      <c r="AF131" s="811">
        <v>10235947</v>
      </c>
      <c r="AG131" s="809"/>
      <c r="AH131" s="809"/>
      <c r="AI131" s="809"/>
      <c r="AJ131" s="810"/>
      <c r="AK131" s="811">
        <v>10589017</v>
      </c>
      <c r="AL131" s="809"/>
      <c r="AM131" s="809"/>
      <c r="AN131" s="809"/>
      <c r="AO131" s="810"/>
      <c r="AP131" s="812"/>
      <c r="AQ131" s="813"/>
      <c r="AR131" s="813"/>
      <c r="AS131" s="813"/>
      <c r="AT131" s="814"/>
      <c r="AU131" s="286"/>
      <c r="AV131" s="286"/>
      <c r="AW131" s="286"/>
      <c r="AX131" s="773" t="s">
        <v>515</v>
      </c>
      <c r="AY131" s="774"/>
      <c r="AZ131" s="774"/>
      <c r="BA131" s="774"/>
      <c r="BB131" s="774"/>
      <c r="BC131" s="774"/>
      <c r="BD131" s="774"/>
      <c r="BE131" s="775"/>
      <c r="BF131" s="776">
        <v>62.8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517</v>
      </c>
      <c r="W132" s="786"/>
      <c r="X132" s="786"/>
      <c r="Y132" s="786"/>
      <c r="Z132" s="787"/>
      <c r="AA132" s="788">
        <v>14.20580863</v>
      </c>
      <c r="AB132" s="789"/>
      <c r="AC132" s="789"/>
      <c r="AD132" s="789"/>
      <c r="AE132" s="790"/>
      <c r="AF132" s="791">
        <v>14.265372879999999</v>
      </c>
      <c r="AG132" s="789"/>
      <c r="AH132" s="789"/>
      <c r="AI132" s="789"/>
      <c r="AJ132" s="790"/>
      <c r="AK132" s="791">
        <v>14.622896539999999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518</v>
      </c>
      <c r="W133" s="765"/>
      <c r="X133" s="765"/>
      <c r="Y133" s="765"/>
      <c r="Z133" s="766"/>
      <c r="AA133" s="767">
        <v>15.1</v>
      </c>
      <c r="AB133" s="768"/>
      <c r="AC133" s="768"/>
      <c r="AD133" s="768"/>
      <c r="AE133" s="769"/>
      <c r="AF133" s="767">
        <v>14.8</v>
      </c>
      <c r="AG133" s="768"/>
      <c r="AH133" s="768"/>
      <c r="AI133" s="768"/>
      <c r="AJ133" s="769"/>
      <c r="AK133" s="767">
        <v>14.3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OuYPRriWHTOtHP6lcghfCitQ/sIOKe19Dfl9rrqdta+qgFBoxf/2jzK/FmMBO8ywEugCN0Q3X2mFbrP1T61Rw==" saltValue="8IjcPdFzvJTLbF8zBJhr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8AAVXhDtcfEmuqnhNiyMIm016OQvPr9SDVB+GoLlPut8aa1Cvgvk29CfSuAKLgmnlmGEKQEgd63w6rKwwfdEg==" saltValue="xMYbeuHn7Nz+txGZ/IsPx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W4PtjiSrjrSEeWh9B1B2+fGks56uv6UCtwFyGQwVe4nNt9KULYQRoBVzCEPYY7gQ8MVI5ebABPXgP6FoUlCQ==" saltValue="f2kezyZvO9EVmnhRE7+hQ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527</v>
      </c>
      <c r="AL9" s="1189"/>
      <c r="AM9" s="1189"/>
      <c r="AN9" s="1190"/>
      <c r="AO9" s="314">
        <v>3900018</v>
      </c>
      <c r="AP9" s="314">
        <v>91162</v>
      </c>
      <c r="AQ9" s="315">
        <v>100177</v>
      </c>
      <c r="AR9" s="316">
        <v>-9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528</v>
      </c>
      <c r="AL10" s="1189"/>
      <c r="AM10" s="1189"/>
      <c r="AN10" s="1190"/>
      <c r="AO10" s="317">
        <v>513797</v>
      </c>
      <c r="AP10" s="317">
        <v>12010</v>
      </c>
      <c r="AQ10" s="318">
        <v>9943</v>
      </c>
      <c r="AR10" s="319">
        <v>20.8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529</v>
      </c>
      <c r="AL11" s="1189"/>
      <c r="AM11" s="1189"/>
      <c r="AN11" s="1190"/>
      <c r="AO11" s="317">
        <v>51050</v>
      </c>
      <c r="AP11" s="317">
        <v>1193</v>
      </c>
      <c r="AQ11" s="318">
        <v>1487</v>
      </c>
      <c r="AR11" s="319">
        <v>-19.8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530</v>
      </c>
      <c r="AL12" s="1189"/>
      <c r="AM12" s="1189"/>
      <c r="AN12" s="1190"/>
      <c r="AO12" s="317" t="s">
        <v>531</v>
      </c>
      <c r="AP12" s="317" t="s">
        <v>531</v>
      </c>
      <c r="AQ12" s="318">
        <v>23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532</v>
      </c>
      <c r="AL13" s="1189"/>
      <c r="AM13" s="1189"/>
      <c r="AN13" s="1190"/>
      <c r="AO13" s="317" t="s">
        <v>531</v>
      </c>
      <c r="AP13" s="317" t="s">
        <v>531</v>
      </c>
      <c r="AQ13" s="318">
        <v>4025</v>
      </c>
      <c r="AR13" s="319" t="s">
        <v>531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533</v>
      </c>
      <c r="AL14" s="1189"/>
      <c r="AM14" s="1189"/>
      <c r="AN14" s="1190"/>
      <c r="AO14" s="317">
        <v>59648</v>
      </c>
      <c r="AP14" s="317">
        <v>1394</v>
      </c>
      <c r="AQ14" s="318">
        <v>2366</v>
      </c>
      <c r="AR14" s="319">
        <v>-41.1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534</v>
      </c>
      <c r="AL15" s="1192"/>
      <c r="AM15" s="1192"/>
      <c r="AN15" s="1193"/>
      <c r="AO15" s="317">
        <v>-298212</v>
      </c>
      <c r="AP15" s="317">
        <v>-6971</v>
      </c>
      <c r="AQ15" s="318">
        <v>-7732</v>
      </c>
      <c r="AR15" s="319">
        <v>-9.8000000000000007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187</v>
      </c>
      <c r="AL16" s="1192"/>
      <c r="AM16" s="1192"/>
      <c r="AN16" s="1193"/>
      <c r="AO16" s="317">
        <v>4226301</v>
      </c>
      <c r="AP16" s="317">
        <v>98789</v>
      </c>
      <c r="AQ16" s="318">
        <v>110288</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539</v>
      </c>
      <c r="AL21" s="1195"/>
      <c r="AM21" s="1195"/>
      <c r="AN21" s="1196"/>
      <c r="AO21" s="330">
        <v>8.6</v>
      </c>
      <c r="AP21" s="331">
        <v>10.26</v>
      </c>
      <c r="AQ21" s="332">
        <v>-1.66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540</v>
      </c>
      <c r="AL22" s="1195"/>
      <c r="AM22" s="1195"/>
      <c r="AN22" s="1196"/>
      <c r="AO22" s="335">
        <v>99.9</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544</v>
      </c>
      <c r="AL32" s="1178"/>
      <c r="AM32" s="1178"/>
      <c r="AN32" s="1179"/>
      <c r="AO32" s="345">
        <v>3476822</v>
      </c>
      <c r="AP32" s="345">
        <v>81270</v>
      </c>
      <c r="AQ32" s="346">
        <v>68741</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545</v>
      </c>
      <c r="AL33" s="1178"/>
      <c r="AM33" s="1178"/>
      <c r="AN33" s="1179"/>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546</v>
      </c>
      <c r="AL34" s="1178"/>
      <c r="AM34" s="1178"/>
      <c r="AN34" s="1179"/>
      <c r="AO34" s="345" t="s">
        <v>531</v>
      </c>
      <c r="AP34" s="345" t="s">
        <v>531</v>
      </c>
      <c r="AQ34" s="346">
        <v>1</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547</v>
      </c>
      <c r="AL35" s="1178"/>
      <c r="AM35" s="1178"/>
      <c r="AN35" s="1179"/>
      <c r="AO35" s="345">
        <v>569034</v>
      </c>
      <c r="AP35" s="345">
        <v>13301</v>
      </c>
      <c r="AQ35" s="346">
        <v>17075</v>
      </c>
      <c r="AR35" s="347">
        <v>-22.1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548</v>
      </c>
      <c r="AL36" s="1178"/>
      <c r="AM36" s="1178"/>
      <c r="AN36" s="1179"/>
      <c r="AO36" s="345">
        <v>266114</v>
      </c>
      <c r="AP36" s="345">
        <v>6220</v>
      </c>
      <c r="AQ36" s="346">
        <v>2445</v>
      </c>
      <c r="AR36" s="347">
        <v>154.4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549</v>
      </c>
      <c r="AL37" s="1178"/>
      <c r="AM37" s="1178"/>
      <c r="AN37" s="1179"/>
      <c r="AO37" s="345">
        <v>11676</v>
      </c>
      <c r="AP37" s="345">
        <v>273</v>
      </c>
      <c r="AQ37" s="346">
        <v>621</v>
      </c>
      <c r="AR37" s="347">
        <v>-56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550</v>
      </c>
      <c r="AL38" s="1175"/>
      <c r="AM38" s="1175"/>
      <c r="AN38" s="1176"/>
      <c r="AO38" s="348">
        <v>119</v>
      </c>
      <c r="AP38" s="348">
        <v>3</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551</v>
      </c>
      <c r="AL39" s="1175"/>
      <c r="AM39" s="1175"/>
      <c r="AN39" s="1176"/>
      <c r="AO39" s="345">
        <v>-458544</v>
      </c>
      <c r="AP39" s="345">
        <v>-10718</v>
      </c>
      <c r="AQ39" s="346">
        <v>-4161</v>
      </c>
      <c r="AR39" s="347">
        <v>157.6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552</v>
      </c>
      <c r="AL40" s="1178"/>
      <c r="AM40" s="1178"/>
      <c r="AN40" s="1179"/>
      <c r="AO40" s="345">
        <v>-2316800</v>
      </c>
      <c r="AP40" s="345">
        <v>-54155</v>
      </c>
      <c r="AQ40" s="346">
        <v>-59663</v>
      </c>
      <c r="AR40" s="347">
        <v>-9.1999999999999993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298</v>
      </c>
      <c r="AL41" s="1181"/>
      <c r="AM41" s="1181"/>
      <c r="AN41" s="1182"/>
      <c r="AO41" s="345">
        <v>1548421</v>
      </c>
      <c r="AP41" s="345">
        <v>36194</v>
      </c>
      <c r="AQ41" s="346">
        <v>25063</v>
      </c>
      <c r="AR41" s="347">
        <v>44.4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522</v>
      </c>
      <c r="AN49" s="1185" t="s">
        <v>556</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5034665</v>
      </c>
      <c r="AN51" s="367">
        <v>110957</v>
      </c>
      <c r="AO51" s="368">
        <v>69</v>
      </c>
      <c r="AP51" s="369">
        <v>83280</v>
      </c>
      <c r="AQ51" s="370">
        <v>-2.5</v>
      </c>
      <c r="AR51" s="371">
        <v>71.5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3951525</v>
      </c>
      <c r="AN52" s="375">
        <v>87086</v>
      </c>
      <c r="AO52" s="376">
        <v>90</v>
      </c>
      <c r="AP52" s="377">
        <v>43123</v>
      </c>
      <c r="AQ52" s="378">
        <v>-2.8</v>
      </c>
      <c r="AR52" s="379">
        <v>92.8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2061790</v>
      </c>
      <c r="AN53" s="367">
        <v>46026</v>
      </c>
      <c r="AO53" s="368">
        <v>-58.5</v>
      </c>
      <c r="AP53" s="369">
        <v>88968</v>
      </c>
      <c r="AQ53" s="370">
        <v>6.8</v>
      </c>
      <c r="AR53" s="371">
        <v>-65.3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1164739</v>
      </c>
      <c r="AN54" s="375">
        <v>26001</v>
      </c>
      <c r="AO54" s="376">
        <v>-70.099999999999994</v>
      </c>
      <c r="AP54" s="377">
        <v>45482</v>
      </c>
      <c r="AQ54" s="378">
        <v>5.5</v>
      </c>
      <c r="AR54" s="379">
        <v>-75.599999999999994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2071804</v>
      </c>
      <c r="AN55" s="367">
        <v>47050</v>
      </c>
      <c r="AO55" s="368">
        <v>2.2000000000000002</v>
      </c>
      <c r="AP55" s="369">
        <v>85173</v>
      </c>
      <c r="AQ55" s="370">
        <v>-4.3</v>
      </c>
      <c r="AR55" s="371">
        <v>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1276287</v>
      </c>
      <c r="AN56" s="375">
        <v>28984</v>
      </c>
      <c r="AO56" s="376">
        <v>11.5</v>
      </c>
      <c r="AP56" s="377">
        <v>43913</v>
      </c>
      <c r="AQ56" s="378">
        <v>-3.4</v>
      </c>
      <c r="AR56" s="379">
        <v>14.9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2033890</v>
      </c>
      <c r="AN57" s="367">
        <v>46955</v>
      </c>
      <c r="AO57" s="368">
        <v>-0.2</v>
      </c>
      <c r="AP57" s="369">
        <v>94081</v>
      </c>
      <c r="AQ57" s="370">
        <v>10.5</v>
      </c>
      <c r="AR57" s="371">
        <v>-10.7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1044617</v>
      </c>
      <c r="AN58" s="375">
        <v>24116</v>
      </c>
      <c r="AO58" s="376">
        <v>-16.8</v>
      </c>
      <c r="AP58" s="377">
        <v>48949</v>
      </c>
      <c r="AQ58" s="378">
        <v>11.5</v>
      </c>
      <c r="AR58" s="379">
        <v>-28.3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2936204</v>
      </c>
      <c r="AN59" s="367">
        <v>68633</v>
      </c>
      <c r="AO59" s="368">
        <v>46.2</v>
      </c>
      <c r="AP59" s="369">
        <v>92632</v>
      </c>
      <c r="AQ59" s="370">
        <v>-1.5</v>
      </c>
      <c r="AR59" s="371">
        <v>47.7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1972737</v>
      </c>
      <c r="AN60" s="375">
        <v>46112</v>
      </c>
      <c r="AO60" s="376">
        <v>91.2</v>
      </c>
      <c r="AP60" s="377">
        <v>47978</v>
      </c>
      <c r="AQ60" s="378">
        <v>-2</v>
      </c>
      <c r="AR60" s="379">
        <v>93.2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2827671</v>
      </c>
      <c r="AN61" s="382">
        <v>63924</v>
      </c>
      <c r="AO61" s="383">
        <v>11.7</v>
      </c>
      <c r="AP61" s="384">
        <v>88827</v>
      </c>
      <c r="AQ61" s="385">
        <v>1.8</v>
      </c>
      <c r="AR61" s="371">
        <v>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1881981</v>
      </c>
      <c r="AN62" s="375">
        <v>42460</v>
      </c>
      <c r="AO62" s="376">
        <v>21.2</v>
      </c>
      <c r="AP62" s="377">
        <v>45889</v>
      </c>
      <c r="AQ62" s="378">
        <v>1.8</v>
      </c>
      <c r="AR62" s="379">
        <v>19.399999999999999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2MSANNLAeEezs+eCcWfFcE8FWOEfE888SbwNWM6nzAuSl13+Q1fWDEB9CrB1yrSRtzrOzmWQeVhJlALa20zlw==" saltValue="Xp7B3cywMdUYpgdESB4M2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b9zzKBhhfSpdKEd11A6XSYIu6UBeSu4Vu36oJMmVV0gdlj+R1JZ+F89e7suqWx4n0/BHcdMYeeCFm/SF+er9QA==" saltValue="pQa6P1oun0coeXI+etXV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zHM1VX8Tofif+aXuDKwHwuA+pjgtp3ma4GU+hHglHffhIUopvENd0kK88LxjxyF8Ozy8Jqvbqa1a2+UZ+EqWaA==" saltValue="jU2WqkVwGMoY3XkYasUr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99" t="s">
        <v>3</v>
      </c>
      <c r="D47" s="1199"/>
      <c r="E47" s="1200"/>
      <c r="F47" s="11">
        <v>27.99</v>
      </c>
      <c r="G47" s="12">
        <v>24.31</v>
      </c>
      <c r="H47" s="12">
        <v>21.15</v>
      </c>
      <c r="I47" s="12">
        <v>19.95</v>
      </c>
      <c r="J47" s="13">
        <v>19.93</v>
      </c>
    </row>
    <row r="48" spans="2:10" ht="57.75" customHeight="1" x14ac:dyDescent="0.15">
      <c r="B48" s="14"/>
      <c r="C48" s="1201" t="s">
        <v>4</v>
      </c>
      <c r="D48" s="1201"/>
      <c r="E48" s="1202"/>
      <c r="F48" s="15">
        <v>3.19</v>
      </c>
      <c r="G48" s="16">
        <v>2.73</v>
      </c>
      <c r="H48" s="16">
        <v>1.76</v>
      </c>
      <c r="I48" s="16">
        <v>2.12</v>
      </c>
      <c r="J48" s="17">
        <v>0.79</v>
      </c>
    </row>
    <row r="49" spans="2:10" ht="57.75" customHeight="1" thickBot="1" x14ac:dyDescent="0.2">
      <c r="B49" s="18"/>
      <c r="C49" s="1203" t="s">
        <v>5</v>
      </c>
      <c r="D49" s="1203"/>
      <c r="E49" s="1204"/>
      <c r="F49" s="19" t="s">
        <v>577</v>
      </c>
      <c r="G49" s="20" t="s">
        <v>578</v>
      </c>
      <c r="H49" s="20" t="s">
        <v>579</v>
      </c>
      <c r="I49" s="20" t="s">
        <v>580</v>
      </c>
      <c r="J49" s="21" t="s">
        <v>581</v>
      </c>
    </row>
    <row r="50" spans="2:10" ht="13.5" customHeight="1" x14ac:dyDescent="0.15"/>
  </sheetData>
  <sheetProtection algorithmName="SHA-512" hashValue="me8NQQhA0h01xyVMXqVs/Qg+tAngiPYyKRAcuGtKBKjaiZuKWjTreVhuo3ErXEGP1El167tbDFxVZYmOTpmsnQ==" saltValue="vkPOnSBudsQMCUTFwrGE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2022-03-10T05:10:25Z</cp:lastPrinted>
  <dcterms:created xsi:type="dcterms:W3CDTF">2022-02-02T05:58:02Z</dcterms:created>
  <dcterms:modified xsi:type="dcterms:W3CDTF">2022-03-16T00:51:19Z</dcterms:modified>
  <cp:category/>
</cp:coreProperties>
</file>