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532\Desktop\"/>
    </mc:Choice>
  </mc:AlternateContent>
  <bookViews>
    <workbookView xWindow="930" yWindow="0" windowWidth="19560" windowHeight="8205" tabRatio="8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<sst xmlns="http://schemas.openxmlformats.org/spreadsheetml/2006/main" count="1125" uniqueCount="631">
  <si>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</si>
  <si>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</si>
  <si>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</si>
  <si>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</si>
  <si>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</si>
  <si>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</si>
  <si>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</si>
  <si>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</si>
  <si>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</si>
  <si>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</si>
  <si>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</si>
  <si>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</si>
  <si>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</si>
  <si>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</si>
  <si>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</si>
  <si>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</si>
  <si>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</si>
  <si>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</si>
  <si>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</si>
  <si>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</si>
  <si>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</si>
  <si>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</si>
  <si>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</si>
  <si>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</si>
  <si>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</si>
  <si>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</si>
  <si>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</si>
  <si>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</si>
  <si>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</si>
  <si>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</si>
  <si>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</si>
  <si>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</si>
  <si>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</si>
  <si>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</si>
  <si>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</si>
  <si>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</si>
  <si>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</si>
  <si>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</si>
  <si>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</si>
  <si>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</si>
  <si>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</si>
  <si>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</si>
  <si>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</si>
  <si>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</si>
  <si>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</si>
  <si>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</si>
  <si>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</si>
  <si>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</si>
  <si>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</si>
  <si>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</si>
  <si>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</si>
  <si>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</si>
  <si>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</si>
  <si>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</si>
  <si>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</si>
  <si>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</si>
  <si>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</si>
  <si>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</si>
  <si>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</si>
  <si>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</si>
  <si>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</si>
  <si>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</si>
  <si>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</si>
  <si>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</si>
  <si>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</si>
  <si>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</si>
  <si>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</si>
  <si>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</si>
  <si>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</si>
  <si>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</si>
  <si>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</si>
  <si>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</si>
  <si>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</si>
  <si>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</si>
  <si>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</si>
  <si>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</si>
  <si>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</si>
  <si>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</si>
  <si>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</si>
  <si>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</si>
  <si>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</si>
  <si>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</si>
  <si>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</si>
  <si>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</si>
  <si>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</si>
  <si>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</si>
  <si>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</si>
  <si>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</si>
  <si>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</si>
  <si>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</si>
  <si>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</si>
  <si>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</si>
  <si>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</si>
  <si>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</si>
  <si>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</si>
  <si>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</si>
  <si>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</si>
  <si>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</si>
  <si>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</si>
  <si>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</si>
  <si>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</si>
  <si>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</si>
  <si>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</si>
  <si>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</si>
  <si>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</si>
  <si>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</si>
  <si>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</si>
  <si>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</si>
  <si>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</si>
  <si>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</si>
  <si>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</si>
  <si>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</si>
  <si>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</si>
  <si>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</si>
  <si>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</si>
  <si>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</si>
  <si>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</si>
  <si>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</si>
  <si>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</si>
  <si>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</si>
  <si>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</si>
  <si>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</si>
  <si>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</si>
  <si>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</si>
  <si>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</si>
  <si>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</si>
  <si>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</si>
  <si>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</si>
  <si>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</si>
  <si>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</si>
  <si>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</si>
  <si>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</si>
  <si>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</si>
  <si>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</si>
  <si>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</si>
  <si>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</si>
  <si>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</si>
  <si>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</si>
  <si>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</si>
  <si>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</si>
  <si>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</si>
  <si>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</si>
  <si>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</si>
  <si>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</si>
  <si>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</si>
  <si>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</si>
  <si>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</si>
  <si>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</si>
  <si>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</si>
  <si>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</si>
  <si>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</si>
  <si>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</si>
  <si>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</si>
  <si>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</si>
  <si>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</si>
  <si>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</si>
  <si>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</si>
  <si>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</si>
  <si>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</si>
  <si>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</si>
  <si>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</si>
  <si>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</si>
  <si>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</si>
  <si>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</si>
  <si>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</si>
  <si>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</si>
  <si>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</si>
  <si>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</si>
  <si>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</si>
  <si>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</si>
  <si>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</si>
  <si>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</si>
  <si>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</si>
  <si>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</si>
  <si>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</si>
  <si>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</si>
  <si>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</si>
  <si>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</si>
  <si>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</si>
  <si>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</si>
  <si>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</si>
  <si>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</si>
  <si>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</si>
  <si>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</si>
  <si>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</si>
  <si>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</si>
  <si>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</si>
  <si>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</si>
  <si>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</si>
  <si>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</si>
  <si>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</si>
  <si>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</si>
  <si>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</si>
  <si>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</si>
  <si>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</si>
  <si>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</si>
  <si>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</si>
  <si>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</si>
  <si>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</si>
  <si>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</si>
  <si>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</si>
  <si>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</si>
  <si>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</si>
  <si>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</si>
  <si>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</si>
  <si>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</si>
  <si>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</si>
  <si>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</si>
  <si>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</si>
  <si>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</si>
  <si>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</si>
  <si>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</si>
  <si>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</si>
  <si>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兵庫県洲本市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</si>
  <si>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</si>
  <si>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</si>
  <si>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</si>
  <si>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</si>
  <si>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</si>
  <si>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</si>
  <si>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</si>
  <si>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</si>
  <si>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</si>
  <si>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</si>
  <si>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</si>
  <si>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</si>
  <si>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</si>
  <si>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</si>
  <si>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</si>
  <si>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</si>
  <si>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</si>
  <si>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</si>
  <si>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</si>
  <si>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</si>
  <si>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</si>
  <si>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</si>
  <si>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</si>
  <si>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</si>
  <si>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</si>
  <si>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</si>
  <si>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</si>
  <si>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</si>
  <si>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</si>
  <si>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</si>
  <si>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</si>
  <si>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</si>
  <si>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</si>
  <si>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</si>
  <si>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</si>
  <si>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</si>
  <si>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</si>
  <si>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</si>
  <si>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</si>
  <si>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</si>
  <si>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</si>
  <si>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</si>
  <si>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</si>
  <si>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</si>
  <si>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</si>
  <si>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</si>
  <si>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</si>
  <si>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</si>
  <si>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</si>
  <si>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</si>
  <si>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</si>
  <si>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</si>
  <si>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</si>
  <si>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</si>
  <si>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</si>
  <si>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</si>
  <si>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</si>
  <si>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</si>
  <si>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</si>
  <si>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</si>
  <si>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</si>
  <si>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</si>
  <si>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</si>
  <si>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</si>
  <si>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</si>
  <si>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</si>
  <si>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</si>
  <si>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</si>
  <si>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</si>
  <si>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</si>
  <si>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</si>
  <si>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</si>
  <si>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</si>
  <si>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</si>
  <si>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</si>
  <si>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</si>
  <si>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</si>
  <si>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</si>
  <si>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</si>
  <si>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</si>
  <si>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</si>
  <si>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</si>
  <si>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</si>
  <si>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</si>
  <si>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</si>
  <si>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</si>
  <si>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</si>
  <si>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</si>
  <si>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</si>
  <si>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</si>
  <si>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</si>
  <si>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</si>
  <si>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</si>
  <si>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</si>
  <si>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</si>
  <si>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</si>
  <si>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</si>
  <si>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</si>
  <si>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</si>
  <si>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</si>
  <si>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</si>
  <si>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</si>
  <si>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</si>
  <si>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</si>
  <si>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</si>
  <si>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</si>
  <si>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</si>
  <si>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</si>
  <si>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</si>
  <si>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</si>
  <si>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</si>
  <si>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</si>
  <si>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</si>
  <si>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</si>
  <si>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</si>
  <si>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</si>
  <si>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</si>
  <si>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</si>
  <si>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</si>
  <si>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</si>
  <si>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</si>
  <si>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</si>
  <si>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</si>
  <si>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</si>
  <si>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</si>
  <si>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</si>
  <si>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</si>
  <si>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</si>
  <si>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</si>
  <si>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</si>
  <si>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</si>
  <si>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</si>
  <si>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</si>
  <si>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</si>
  <si>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</si>
  <si>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</si>
  <si>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</si>
  <si>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</si>
  <si>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</si>
  <si>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</si>
  <si>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</si>
  <si>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</si>
  <si>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</si>
  <si>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</si>
  <si>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</si>
  <si>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</si>
  <si>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</si>
  <si>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</si>
  <si>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</si>
  <si>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</si>
  <si>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</si>
  <si>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</si>
  <si>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</si>
  <si>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兵庫県洲本市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</si>
  <si>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</si>
  <si>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</si>
  <si>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</si>
  <si>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</si>
  <si>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</si>
  <si>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</si>
  <si>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</si>
  <si>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</si>
  <si>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</si>
  <si>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</si>
  <si>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</si>
  <si>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</si>
  <si>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</si>
  <si>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</si>
  <si>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</si>
  <si>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</si>
  <si>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</si>
  <si>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</si>
  <si>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</si>
  <si>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</si>
  <si>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</si>
  <si>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</si>
  <si>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</si>
  <si>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</si>
  <si>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</si>
  <si>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</si>
  <si>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</si>
  <si>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</si>
  <si>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</si>
  <si>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</si>
  <si>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</si>
  <si>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</si>
  <si>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</si>
  <si>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</si>
  <si>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</si>
  <si>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</si>
  <si>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</si>
  <si>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</si>
  <si>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</si>
  <si>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</si>
  <si>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</si>
  <si>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駐車場事業会計</t>
    <phoneticPr fontId="5"/>
  </si>
  <si>
    <t>土地取得造成事業会計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</si>
  <si>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</si>
  <si>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</si>
  <si>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</si>
  <si>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</si>
  <si>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</si>
  <si>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</si>
  <si>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</si>
  <si>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</si>
  <si>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</si>
  <si>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</si>
  <si>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</si>
  <si>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</si>
  <si>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</si>
  <si>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</si>
  <si>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</si>
  <si>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</si>
  <si>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</si>
  <si>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</si>
  <si>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</si>
  <si>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</si>
  <si>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</si>
  <si>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</si>
  <si>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</si>
  <si>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</si>
  <si>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</si>
  <si>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</si>
  <si>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</si>
  <si>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</si>
  <si>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</si>
  <si>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</si>
  <si>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</si>
  <si>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</si>
  <si>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</si>
  <si>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</si>
  <si>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</si>
  <si>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</si>
  <si>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</si>
  <si>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</si>
  <si>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</si>
  <si>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</si>
  <si>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</si>
  <si>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</si>
  <si>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</si>
  <si>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</si>
  <si>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</si>
  <si>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</si>
  <si>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</si>
  <si>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</si>
  <si>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</si>
  <si>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</si>
  <si>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</si>
  <si>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</si>
  <si>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</si>
  <si>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</si>
  <si>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</si>
  <si>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</si>
  <si>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</si>
  <si>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</si>
  <si>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</si>
  <si>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</si>
  <si>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</si>
  <si>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</si>
  <si>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</si>
  <si>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</si>
  <si>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</si>
  <si>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</si>
  <si>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</si>
  <si>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</si>
  <si>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</si>
  <si>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</si>
  <si>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</si>
  <si>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</si>
  <si>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</si>
  <si>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</si>
  <si>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</si>
  <si>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</si>
  <si>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</si>
  <si>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</si>
  <si>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</si>
  <si>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</si>
  <si>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</si>
  <si>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</si>
  <si>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</si>
  <si>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</si>
  <si>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</si>
  <si>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</si>
  <si>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</si>
  <si>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</si>
  <si>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</si>
  <si>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</si>
  <si>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</si>
  <si>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</si>
  <si>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</si>
  <si>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</si>
  <si>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</si>
  <si>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</si>
  <si>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</si>
  <si>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</si>
  <si>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</si>
  <si>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</si>
  <si>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</si>
  <si>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</si>
  <si>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</si>
  <si>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</si>
  <si>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</si>
  <si>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</si>
  <si>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</si>
  <si>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</si>
  <si>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</si>
  <si>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</si>
  <si>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</si>
  <si>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</si>
  <si>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</si>
  <si>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</si>
  <si>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</si>
  <si>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</si>
  <si>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</si>
  <si>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</si>
  <si>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</si>
  <si>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</si>
  <si>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</si>
  <si>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</si>
  <si>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</si>
  <si>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</si>
  <si>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</si>
  <si>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</si>
  <si>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</si>
  <si>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</si>
  <si>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</si>
  <si>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</si>
  <si>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</si>
  <si>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</si>
  <si>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</si>
  <si>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</si>
  <si>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</si>
  <si>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</si>
  <si>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</si>
  <si>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</si>
  <si>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</si>
  <si>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</si>
  <si>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</si>
  <si>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</si>
  <si>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</si>
  <si>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</si>
  <si>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</si>
  <si>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</si>
  <si>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</si>
  <si>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</si>
  <si>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</si>
  <si>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</si>
  <si>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</si>
  <si>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</si>
  <si>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</si>
  <si>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</si>
  <si>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</si>
  <si>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</si>
  <si>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0.71</t>
  </si>
  <si>
    <t>▲ 0.19</t>
  </si>
  <si>
    <t>▲ 4.70</t>
  </si>
  <si>
    <t>▲ 2.29</t>
  </si>
  <si>
    <t>▲ 0.96</t>
  </si>
  <si>
    <t>土地取得造成事業会計</t>
  </si>
  <si>
    <t>一般会計</t>
  </si>
  <si>
    <t>国民健康保険特別会計</t>
  </si>
  <si>
    <t>▲ 1.23</t>
  </si>
  <si>
    <t>▲ 1.92</t>
  </si>
  <si>
    <t>▲ 0.89</t>
  </si>
  <si>
    <t>介護サービス事業会計</t>
  </si>
  <si>
    <t>下水道事業会計</t>
  </si>
  <si>
    <t>介護保険特別会計</t>
  </si>
  <si>
    <t>▲ 0.28</t>
  </si>
  <si>
    <t>▲ 0.27</t>
  </si>
  <si>
    <t>駐車場事業会計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</si>
  <si>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</si>
  <si>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</si>
  <si>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</si>
  <si>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</si>
  <si>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</si>
  <si>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</si>
  <si>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</si>
  <si>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</si>
  <si>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</si>
  <si>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</si>
  <si>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</si>
  <si>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</si>
  <si>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</si>
  <si>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</si>
  <si>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</si>
  <si>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</si>
  <si>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</si>
  <si>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</si>
  <si>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</si>
  <si>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</si>
  <si>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</si>
  <si>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</si>
  <si>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</si>
  <si>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</si>
  <si>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</si>
  <si>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</si>
  <si>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</si>
  <si>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t>
    <phoneticPr fontId="2"/>
  </si>
  <si>
    <t>-</t>
    <phoneticPr fontId="2"/>
  </si>
  <si>
    <t>ふるさと洲本もっともっと応援基金</t>
    <phoneticPr fontId="2"/>
  </si>
  <si>
    <t>地域振興基金</t>
  </si>
  <si>
    <t>つながり基金</t>
  </si>
  <si>
    <t>過疎地域自立振興基金</t>
  </si>
  <si>
    <t>公共下水道基金</t>
    <rPh sb="0" eb="2">
      <t>コウキョウ</t>
    </rPh>
    <rPh sb="2" eb="5">
      <t>ゲスイドウ</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</si>
  <si>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</si>
  <si>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</si>
  <si>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</si>
  <si>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</si>
  <si>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有形固定資産減価償却率は類似団体と比較して若干下回っているものの、将来負担比率は類似団体平均を大幅に上回っている。
公共施設等の老朽化に伴う大規模改修等が今後予測されるため、公共施設及びインフラ資産の適切な維持管理に努める。
将来負担比率は、繰上償還による地方債残高の減等により減少傾向となっており、今後も公債費負担の軽減に努める。</t>
    <rPh sb="103" eb="105">
      <t>イジ</t>
    </rPh>
    <rPh sb="105" eb="107">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</si>
  <si>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</si>
  <si>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</si>
  <si>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</si>
  <si>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</si>
  <si>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</si>
  <si>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</si>
  <si>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将来負担比率と実質公債費比率はともに類似団体平均を上回っている。
将来負担比率は、大型借入の完済や繰上償還による地方債残高の減少、また淡路広域水道企業団の地方債償還に係る負担等見込額の減等により、前年度と比べ２０．９ポイント低下した。
実質公債費比率（直近３ヵ年の単年度実質公債費比率平均）は、平均年度の移行により前年度に比べ０．３ポイント減少した。今後も引き続き、地方債の発行抑制、積極的な繰上償還の実施を行うことにより、公債費負担の軽減に努める。</t>
    <rPh sb="41" eb="43">
      <t>オオガタ</t>
    </rPh>
    <rPh sb="43" eb="44">
      <t>カ</t>
    </rPh>
    <rPh sb="44" eb="45">
      <t>イ</t>
    </rPh>
    <rPh sb="46" eb="48">
      <t>カンサイ</t>
    </rPh>
    <rPh sb="62" eb="64">
      <t>ゲンショウ</t>
    </rPh>
    <rPh sb="147" eb="149">
      <t>ヘイキン</t>
    </rPh>
    <rPh sb="149" eb="151">
      <t>ネンド</t>
    </rPh>
    <rPh sb="152" eb="154">
      <t>イコウ</t>
    </rPh>
    <rPh sb="170" eb="17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</si>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</sst>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361-460C-99D0-361BD2E3F6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65642</c:v>
                </c:pt>
                <c:pt idx="1">
                  <c:v>110957</c:v>
                </c:pt>
                <c:pt idx="2">
                  <c:v>46026</c:v>
                </c:pt>
                <c:pt idx="3">
                  <c:v>47050</c:v>
                </c:pt>
                <c:pt idx="4">
                  <c:v>46955</c:v>
                </c:pt>
              </c:numCache>
            </c:numRef>
          </c:val>
          <c:smooth val="0"/>
          <c:extLst>
            <c:ext xmlns:c16="http://schemas.microsoft.com/office/drawing/2014/chart" uri="{C3380CC4-5D6E-409C-BE32-E72D297353CC}">
              <c16:uniqueId val="{00000001-8361-460C-99D0-361BD2E3F6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3.16</c:v>
                </c:pt>
                <c:pt idx="1">
                  <c:v>3.19</c:v>
                </c:pt>
                <c:pt idx="2">
                  <c:v>2.73</c:v>
                </c:pt>
                <c:pt idx="3">
                  <c:v>1.76</c:v>
                </c:pt>
                <c:pt idx="4">
                  <c:v>2.12</c:v>
                </c:pt>
              </c:numCache>
            </c:numRef>
          </c:val>
          <c:extLst>
            <c:ext xmlns:c16="http://schemas.microsoft.com/office/drawing/2014/chart" uri="{C3380CC4-5D6E-409C-BE32-E72D297353CC}">
              <c16:uniqueId val="{00000000-AE79-41FB-AD5A-4FF7B55211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27.58</c:v>
                </c:pt>
                <c:pt idx="1">
                  <c:v>27.99</c:v>
                </c:pt>
                <c:pt idx="2">
                  <c:v>24.31</c:v>
                </c:pt>
                <c:pt idx="3">
                  <c:v>21.15</c:v>
                </c:pt>
                <c:pt idx="4">
                  <c:v>19.95</c:v>
                </c:pt>
              </c:numCache>
            </c:numRef>
          </c:val>
          <c:extLst>
            <c:ext xmlns:c16="http://schemas.microsoft.com/office/drawing/2014/chart" uri="{C3380CC4-5D6E-409C-BE32-E72D297353CC}">
              <c16:uniqueId val="{00000001-AE79-41FB-AD5A-4FF7B55211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-0.71</c:v>
                </c:pt>
                <c:pt idx="1">
                  <c:v>-0.19</c:v>
                </c:pt>
                <c:pt idx="2">
                  <c:v>-4.7</c:v>
                </c:pt>
                <c:pt idx="3">
                  <c:v>-2.29</c:v>
                </c:pt>
                <c:pt idx="4">
                  <c:v>-0.96</c:v>
                </c:pt>
              </c:numCache>
            </c:numRef>
          </c:val>
          <c:smooth val="0"/>
          <c:extLst>
            <c:ext xmlns:c16="http://schemas.microsoft.com/office/drawing/2014/chart" uri="{C3380CC4-5D6E-409C-BE32-E72D297353CC}">
              <c16:uniqueId val="{00000002-AE79-41FB-AD5A-4FF7B55211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1.83</c:v>
                </c:pt>
                <c:pt idx="2">
                  <c:v>#N/A</c:v>
                </c:pt>
                <c:pt idx="3">
                  <c:v>1.9</c:v>
                </c:pt>
                <c:pt idx="4">
                  <c:v>#N/A</c:v>
                </c:pt>
                <c:pt idx="5">
                  <c:v>3.55</c:v>
                </c:pt>
                <c:pt idx="6">
                  <c:v>#N/A</c:v>
                </c:pt>
                <c:pt idx="7">
                  <c:v>0</c:v>
                </c:pt>
                <c:pt idx="8">
                  <c:v>#N/A</c:v>
                </c:pt>
                <c:pt idx="9">
                  <c:v>0</c:v>
                </c:pt>
              </c:numCache>
            </c:numRef>
          </c:val>
          <c:extLst>
            <c:ext xmlns:c16="http://schemas.microsoft.com/office/drawing/2014/chart" uri="{C3380CC4-5D6E-409C-BE32-E72D297353CC}">
              <c16:uniqueId val="{00000000-D802-4E1A-BF05-DBBB3B5F4C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02-4E1A-BF05-DBBB3B5F4CA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0.11</c:v>
                </c:pt>
                <c:pt idx="4">
                  <c:v>#N/A</c:v>
                </c:pt>
                <c:pt idx="5">
                  <c:v>0.12</c:v>
                </c:pt>
                <c:pt idx="6">
                  <c:v>#N/A</c:v>
                </c:pt>
                <c:pt idx="7">
                  <c:v>0.13</c:v>
                </c:pt>
                <c:pt idx="8">
                  <c:v>#N/A</c:v>
                </c:pt>
                <c:pt idx="9">
                  <c:v>0.13</c:v>
                </c:pt>
              </c:numCache>
            </c:numRef>
          </c:val>
          <c:extLst>
            <c:ext xmlns:c16="http://schemas.microsoft.com/office/drawing/2014/chart" uri="{C3380CC4-5D6E-409C-BE32-E72D297353CC}">
              <c16:uniqueId val="{00000002-D802-4E1A-BF05-DBBB3B5F4CA0}"/>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0.17</c:v>
                </c:pt>
                <c:pt idx="8">
                  <c:v>#N/A</c:v>
                </c:pt>
                <c:pt idx="9">
                  <c:v>0.26</c:v>
                </c:pt>
              </c:numCache>
            </c:numRef>
          </c:val>
          <c:extLst>
            <c:ext xmlns:c16="http://schemas.microsoft.com/office/drawing/2014/chart" uri="{C3380CC4-5D6E-409C-BE32-E72D297353CC}">
              <c16:uniqueId val="{00000003-D802-4E1A-BF05-DBBB3B5F4CA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0.28000000000000003</c:v>
                </c:pt>
                <c:pt idx="1">
                  <c:v>#N/A</c:v>
                </c:pt>
                <c:pt idx="2">
                  <c:v>0.27</c:v>
                </c:pt>
                <c:pt idx="3">
                  <c:v>#N/A</c:v>
                </c:pt>
                <c:pt idx="4">
                  <c:v>#N/A</c:v>
                </c:pt>
                <c:pt idx="5">
                  <c:v>1</c:v>
                </c:pt>
                <c:pt idx="6">
                  <c:v>#N/A</c:v>
                </c:pt>
                <c:pt idx="7">
                  <c:v>1.04</c:v>
                </c:pt>
                <c:pt idx="8">
                  <c:v>#N/A</c:v>
                </c:pt>
                <c:pt idx="9">
                  <c:v>0.32</c:v>
                </c:pt>
              </c:numCache>
            </c:numRef>
          </c:val>
          <c:extLst>
            <c:ext xmlns:c16="http://schemas.microsoft.com/office/drawing/2014/chart" uri="{C3380CC4-5D6E-409C-BE32-E72D297353CC}">
              <c16:uniqueId val="{00000004-D802-4E1A-BF05-DBBB3B5F4CA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0.33</c:v>
                </c:pt>
                <c:pt idx="8">
                  <c:v>#N/A</c:v>
                </c:pt>
                <c:pt idx="9">
                  <c:v>0.5</c:v>
                </c:pt>
              </c:numCache>
            </c:numRef>
          </c:val>
          <c:extLst>
            <c:ext xmlns:c16="http://schemas.microsoft.com/office/drawing/2014/chart" uri="{C3380CC4-5D6E-409C-BE32-E72D297353CC}">
              <c16:uniqueId val="{00000005-D802-4E1A-BF05-DBBB3B5F4CA0}"/>
            </c:ext>
          </c:extLst>
        </c:ser>
        <c:ser>
          <c:idx val="6"/>
          <c:order val="6"/>
          <c:tx>
            <c:strRef>
              <c:f>データシート!$A$33</c:f>
              <c:strCache>
                <c:ptCount val="1"/>
                <c:pt idx="0">
                  <c:v>介護サービス事業会計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0.71</c:v>
                </c:pt>
                <c:pt idx="8">
                  <c:v>#N/A</c:v>
                </c:pt>
                <c:pt idx="9">
                  <c:v>0.68</c:v>
                </c:pt>
              </c:numCache>
            </c:numRef>
          </c:val>
          <c:extLst>
            <c:ext xmlns:c16="http://schemas.microsoft.com/office/drawing/2014/chart" uri="{C3380CC4-5D6E-409C-BE32-E72D297353CC}">
              <c16:uniqueId val="{00000006-D802-4E1A-BF05-DBBB3B5F4CA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1.23</c:v>
                </c:pt>
                <c:pt idx="1">
                  <c:v>#N/A</c:v>
                </c:pt>
                <c:pt idx="2">
                  <c:v>1.92</c:v>
                </c:pt>
                <c:pt idx="3">
                  <c:v>#N/A</c:v>
                </c:pt>
                <c:pt idx="4">
                  <c:v>0.89</c:v>
                </c:pt>
                <c:pt idx="5">
                  <c:v>#N/A</c:v>
                </c:pt>
                <c:pt idx="6">
                  <c:v>#N/A</c:v>
                </c:pt>
                <c:pt idx="7">
                  <c:v>0.92</c:v>
                </c:pt>
                <c:pt idx="8">
                  <c:v>#N/A</c:v>
                </c:pt>
                <c:pt idx="9">
                  <c:v>0.77</c:v>
                </c:pt>
              </c:numCache>
            </c:numRef>
          </c:val>
          <c:extLst>
            <c:ext xmlns:c16="http://schemas.microsoft.com/office/drawing/2014/chart" uri="{C3380CC4-5D6E-409C-BE32-E72D297353CC}">
              <c16:uniqueId val="{00000007-D802-4E1A-BF05-DBBB3B5F4C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3.15</c:v>
                </c:pt>
                <c:pt idx="2">
                  <c:v>#N/A</c:v>
                </c:pt>
                <c:pt idx="3">
                  <c:v>3.19</c:v>
                </c:pt>
                <c:pt idx="4">
                  <c:v>#N/A</c:v>
                </c:pt>
                <c:pt idx="5">
                  <c:v>2.73</c:v>
                </c:pt>
                <c:pt idx="6">
                  <c:v>#N/A</c:v>
                </c:pt>
                <c:pt idx="7">
                  <c:v>1.75</c:v>
                </c:pt>
                <c:pt idx="8">
                  <c:v>#N/A</c:v>
                </c:pt>
                <c:pt idx="9">
                  <c:v>2.12</c:v>
                </c:pt>
              </c:numCache>
            </c:numRef>
          </c:val>
          <c:extLst>
            <c:ext xmlns:c16="http://schemas.microsoft.com/office/drawing/2014/chart" uri="{C3380CC4-5D6E-409C-BE32-E72D297353CC}">
              <c16:uniqueId val="{00000008-D802-4E1A-BF05-DBBB3B5F4CA0}"/>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6.68</c:v>
                </c:pt>
                <c:pt idx="8">
                  <c:v>#N/A</c:v>
                </c:pt>
                <c:pt idx="9">
                  <c:v>6.28</c:v>
                </c:pt>
              </c:numCache>
            </c:numRef>
          </c:val>
          <c:extLst>
            <c:ext xmlns:c16="http://schemas.microsoft.com/office/drawing/2014/chart" uri="{C3380CC4-5D6E-409C-BE32-E72D297353CC}">
              <c16:uniqueId val="{00000009-D802-4E1A-BF05-DBBB3B5F4C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3524</c:v>
                </c:pt>
                <c:pt idx="5">
                  <c:v>3379</c:v>
                </c:pt>
                <c:pt idx="8">
                  <c:v>3188</c:v>
                </c:pt>
                <c:pt idx="11">
                  <c:v>3151</c:v>
                </c:pt>
                <c:pt idx="14">
                  <c:v>3059</c:v>
                </c:pt>
              </c:numCache>
            </c:numRef>
          </c:val>
          <c:extLst>
            <c:ext xmlns:c16="http://schemas.microsoft.com/office/drawing/2014/chart" uri="{C3380CC4-5D6E-409C-BE32-E72D297353CC}">
              <c16:uniqueId val="{00000000-7780-457C-ACFC-5A7A7E42FB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780-457C-ACFC-5A7A7E42FB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33</c:v>
                </c:pt>
                <c:pt idx="6">
                  <c:v>33</c:v>
                </c:pt>
                <c:pt idx="9">
                  <c:v>12</c:v>
                </c:pt>
                <c:pt idx="12">
                  <c:v>12</c:v>
                </c:pt>
              </c:numCache>
            </c:numRef>
          </c:val>
          <c:extLst>
            <c:ext xmlns:c16="http://schemas.microsoft.com/office/drawing/2014/chart" uri="{C3380CC4-5D6E-409C-BE32-E72D297353CC}">
              <c16:uniqueId val="{00000002-7780-457C-ACFC-5A7A7E42FB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255</c:v>
                </c:pt>
                <c:pt idx="3">
                  <c:v>282</c:v>
                </c:pt>
                <c:pt idx="6">
                  <c:v>305</c:v>
                </c:pt>
                <c:pt idx="9">
                  <c:v>262</c:v>
                </c:pt>
                <c:pt idx="12">
                  <c:v>223</c:v>
                </c:pt>
              </c:numCache>
            </c:numRef>
          </c:val>
          <c:extLst>
            <c:ext xmlns:c16="http://schemas.microsoft.com/office/drawing/2014/chart" uri="{C3380CC4-5D6E-409C-BE32-E72D297353CC}">
              <c16:uniqueId val="{00000003-7780-457C-ACFC-5A7A7E42FB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615</c:v>
                </c:pt>
                <c:pt idx="3">
                  <c:v>624</c:v>
                </c:pt>
                <c:pt idx="6">
                  <c:v>643</c:v>
                </c:pt>
                <c:pt idx="9">
                  <c:v>613</c:v>
                </c:pt>
                <c:pt idx="12">
                  <c:v>611</c:v>
                </c:pt>
              </c:numCache>
            </c:numRef>
          </c:val>
          <c:extLst>
            <c:ext xmlns:c16="http://schemas.microsoft.com/office/drawing/2014/chart" uri="{C3380CC4-5D6E-409C-BE32-E72D297353CC}">
              <c16:uniqueId val="{00000004-7780-457C-ACFC-5A7A7E42FB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80-457C-ACFC-5A7A7E42FB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80-457C-ACFC-5A7A7E42FB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4069</c:v>
                </c:pt>
                <c:pt idx="3">
                  <c:v>3999</c:v>
                </c:pt>
                <c:pt idx="6">
                  <c:v>3868</c:v>
                </c:pt>
                <c:pt idx="9">
                  <c:v>3734</c:v>
                </c:pt>
                <c:pt idx="12">
                  <c:v>3673</c:v>
                </c:pt>
              </c:numCache>
            </c:numRef>
          </c:val>
          <c:extLst>
            <c:ext xmlns:c16="http://schemas.microsoft.com/office/drawing/2014/chart" uri="{C3380CC4-5D6E-409C-BE32-E72D297353CC}">
              <c16:uniqueId val="{00000007-7780-457C-ACFC-5A7A7E42FB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1450</c:v>
                </c:pt>
                <c:pt idx="2">
                  <c:v>#N/A</c:v>
                </c:pt>
                <c:pt idx="3">
                  <c:v>#N/A</c:v>
                </c:pt>
                <c:pt idx="4">
                  <c:v>1559</c:v>
                </c:pt>
                <c:pt idx="5">
                  <c:v>#N/A</c:v>
                </c:pt>
                <c:pt idx="6">
                  <c:v>#N/A</c:v>
                </c:pt>
                <c:pt idx="7">
                  <c:v>1661</c:v>
                </c:pt>
                <c:pt idx="8">
                  <c:v>#N/A</c:v>
                </c:pt>
                <c:pt idx="9">
                  <c:v>#N/A</c:v>
                </c:pt>
                <c:pt idx="10">
                  <c:v>1470</c:v>
                </c:pt>
                <c:pt idx="11">
                  <c:v>#N/A</c:v>
                </c:pt>
                <c:pt idx="12">
                  <c:v>#N/A</c:v>
                </c:pt>
                <c:pt idx="13">
                  <c:v>1460</c:v>
                </c:pt>
                <c:pt idx="14">
                  <c:v>#N/A</c:v>
                </c:pt>
              </c:numCache>
            </c:numRef>
          </c:val>
          <c:smooth val="0"/>
          <c:extLst>
            <c:ext xmlns:c16="http://schemas.microsoft.com/office/drawing/2014/chart" uri="{C3380CC4-5D6E-409C-BE32-E72D297353CC}">
              <c16:uniqueId val="{00000008-7780-457C-ACFC-5A7A7E42FB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28808</c:v>
                </c:pt>
                <c:pt idx="5">
                  <c:v>28906</c:v>
                </c:pt>
                <c:pt idx="8">
                  <c:v>27993</c:v>
                </c:pt>
                <c:pt idx="11">
                  <c:v>26789</c:v>
                </c:pt>
                <c:pt idx="14">
                  <c:v>25678</c:v>
                </c:pt>
              </c:numCache>
            </c:numRef>
          </c:val>
          <c:extLst>
            <c:ext xmlns:c16="http://schemas.microsoft.com/office/drawing/2014/chart" uri="{C3380CC4-5D6E-409C-BE32-E72D297353CC}">
              <c16:uniqueId val="{00000000-D284-4FB7-AB3F-1A96F4AB32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7181</c:v>
                </c:pt>
                <c:pt idx="5">
                  <c:v>6728</c:v>
                </c:pt>
                <c:pt idx="8">
                  <c:v>6199</c:v>
                </c:pt>
                <c:pt idx="11">
                  <c:v>5854</c:v>
                </c:pt>
                <c:pt idx="14">
                  <c:v>5626</c:v>
                </c:pt>
              </c:numCache>
            </c:numRef>
          </c:val>
          <c:extLst>
            <c:ext xmlns:c16="http://schemas.microsoft.com/office/drawing/2014/chart" uri="{C3380CC4-5D6E-409C-BE32-E72D297353CC}">
              <c16:uniqueId val="{00000001-D284-4FB7-AB3F-1A96F4AB32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4884</c:v>
                </c:pt>
                <c:pt idx="5">
                  <c:v>5244</c:v>
                </c:pt>
                <c:pt idx="8">
                  <c:v>4965</c:v>
                </c:pt>
                <c:pt idx="11">
                  <c:v>5228</c:v>
                </c:pt>
                <c:pt idx="14">
                  <c:v>6046</c:v>
                </c:pt>
              </c:numCache>
            </c:numRef>
          </c:val>
          <c:extLst>
            <c:ext xmlns:c16="http://schemas.microsoft.com/office/drawing/2014/chart" uri="{C3380CC4-5D6E-409C-BE32-E72D297353CC}">
              <c16:uniqueId val="{00000002-D284-4FB7-AB3F-1A96F4AB32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4-4FB7-AB3F-1A96F4AB32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84-4FB7-AB3F-1A96F4AB32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43</c:v>
                </c:pt>
                <c:pt idx="3">
                  <c:v>24</c:v>
                </c:pt>
                <c:pt idx="6">
                  <c:v>0</c:v>
                </c:pt>
                <c:pt idx="9">
                  <c:v>0</c:v>
                </c:pt>
                <c:pt idx="12">
                  <c:v>0</c:v>
                </c:pt>
              </c:numCache>
            </c:numRef>
          </c:val>
          <c:extLst>
            <c:ext xmlns:c16="http://schemas.microsoft.com/office/drawing/2014/chart" uri="{C3380CC4-5D6E-409C-BE32-E72D297353CC}">
              <c16:uniqueId val="{00000005-D284-4FB7-AB3F-1A96F4AB32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2878</c:v>
                </c:pt>
                <c:pt idx="3">
                  <c:v>2854</c:v>
                </c:pt>
                <c:pt idx="6">
                  <c:v>2819</c:v>
                </c:pt>
                <c:pt idx="9">
                  <c:v>2822</c:v>
                </c:pt>
                <c:pt idx="12">
                  <c:v>2838</c:v>
                </c:pt>
              </c:numCache>
            </c:numRef>
          </c:val>
          <c:extLst>
            <c:ext xmlns:c16="http://schemas.microsoft.com/office/drawing/2014/chart" uri="{C3380CC4-5D6E-409C-BE32-E72D297353CC}">
              <c16:uniqueId val="{00000006-D284-4FB7-AB3F-1A96F4AB32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2321</c:v>
                </c:pt>
                <c:pt idx="3">
                  <c:v>2989</c:v>
                </c:pt>
                <c:pt idx="6">
                  <c:v>3435</c:v>
                </c:pt>
                <c:pt idx="9">
                  <c:v>3216</c:v>
                </c:pt>
                <c:pt idx="12">
                  <c:v>2787</c:v>
                </c:pt>
              </c:numCache>
            </c:numRef>
          </c:val>
          <c:extLst>
            <c:ext xmlns:c16="http://schemas.microsoft.com/office/drawing/2014/chart" uri="{C3380CC4-5D6E-409C-BE32-E72D297353CC}">
              <c16:uniqueId val="{00000007-D284-4FB7-AB3F-1A96F4AB32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12412</c:v>
                </c:pt>
                <c:pt idx="3">
                  <c:v>11992</c:v>
                </c:pt>
                <c:pt idx="6">
                  <c:v>11685</c:v>
                </c:pt>
                <c:pt idx="9">
                  <c:v>11247</c:v>
                </c:pt>
                <c:pt idx="12">
                  <c:v>10863</c:v>
                </c:pt>
              </c:numCache>
            </c:numRef>
          </c:val>
          <c:extLst>
            <c:ext xmlns:c16="http://schemas.microsoft.com/office/drawing/2014/chart" uri="{C3380CC4-5D6E-409C-BE32-E72D297353CC}">
              <c16:uniqueId val="{00000008-D284-4FB7-AB3F-1A96F4AB32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c:v>
                </c:pt>
                <c:pt idx="3">
                  <c:v>86</c:v>
                </c:pt>
                <c:pt idx="6">
                  <c:v>74</c:v>
                </c:pt>
                <c:pt idx="9">
                  <c:v>63</c:v>
                </c:pt>
                <c:pt idx="12">
                  <c:v>51</c:v>
                </c:pt>
              </c:numCache>
            </c:numRef>
          </c:val>
          <c:extLst>
            <c:ext xmlns:c16="http://schemas.microsoft.com/office/drawing/2014/chart" uri="{C3380CC4-5D6E-409C-BE32-E72D297353CC}">
              <c16:uniqueId val="{00000009-D284-4FB7-AB3F-1A96F4AB32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35877</c:v>
                </c:pt>
                <c:pt idx="3">
                  <c:v>36121</c:v>
                </c:pt>
                <c:pt idx="6">
                  <c:v>34290</c:v>
                </c:pt>
                <c:pt idx="9">
                  <c:v>32613</c:v>
                </c:pt>
                <c:pt idx="12">
                  <c:v>30629</c:v>
                </c:pt>
              </c:numCache>
            </c:numRef>
          </c:val>
          <c:extLst>
            <c:ext xmlns:c16="http://schemas.microsoft.com/office/drawing/2014/chart" uri="{C3380CC4-5D6E-409C-BE32-E72D297353CC}">
              <c16:uniqueId val="{0000000A-D284-4FB7-AB3F-1A96F4AB32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12755</c:v>
                </c:pt>
                <c:pt idx="2">
                  <c:v>#N/A</c:v>
                </c:pt>
                <c:pt idx="3">
                  <c:v>#N/A</c:v>
                </c:pt>
                <c:pt idx="4">
                  <c:v>13188</c:v>
                </c:pt>
                <c:pt idx="5">
                  <c:v>#N/A</c:v>
                </c:pt>
                <c:pt idx="6">
                  <c:v>#N/A</c:v>
                </c:pt>
                <c:pt idx="7">
                  <c:v>13148</c:v>
                </c:pt>
                <c:pt idx="8">
                  <c:v>#N/A</c:v>
                </c:pt>
                <c:pt idx="9">
                  <c:v>#N/A</c:v>
                </c:pt>
                <c:pt idx="10">
                  <c:v>12090</c:v>
                </c:pt>
                <c:pt idx="11">
                  <c:v>#N/A</c:v>
                </c:pt>
                <c:pt idx="12">
                  <c:v>#N/A</c:v>
                </c:pt>
                <c:pt idx="13">
                  <c:v>9818</c:v>
                </c:pt>
                <c:pt idx="14">
                  <c:v>#N/A</c:v>
                </c:pt>
              </c:numCache>
            </c:numRef>
          </c:val>
          <c:smooth val="0"/>
          <c:extLst>
            <c:ext xmlns:c16="http://schemas.microsoft.com/office/drawing/2014/chart" uri="{C3380CC4-5D6E-409C-BE32-E72D297353CC}">
              <c16:uniqueId val="{0000000B-D284-4FB7-AB3F-1A96F4AB32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3141</c:v>
                </c:pt>
                <c:pt idx="1">
                  <c:v>2756</c:v>
                </c:pt>
                <c:pt idx="2">
                  <c:v>2557</c:v>
                </c:pt>
              </c:numCache>
            </c:numRef>
          </c:val>
          <c:extLst>
            <c:ext xmlns:c16="http://schemas.microsoft.com/office/drawing/2014/chart" uri="{C3380CC4-5D6E-409C-BE32-E72D297353CC}">
              <c16:uniqueId val="{00000000-B655-473B-9D55-D4754F8AE0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186</c:v>
                </c:pt>
                <c:pt idx="1">
                  <c:v>1</c:v>
                </c:pt>
                <c:pt idx="2">
                  <c:v>91</c:v>
                </c:pt>
              </c:numCache>
            </c:numRef>
          </c:val>
          <c:extLst>
            <c:ext xmlns:c16="http://schemas.microsoft.com/office/drawing/2014/chart" uri="{C3380CC4-5D6E-409C-BE32-E72D297353CC}">
              <c16:uniqueId val="{00000001-B655-473B-9D55-D4754F8AE0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2095</c:v>
                </c:pt>
                <c:pt idx="1">
                  <c:v>2461</c:v>
                </c:pt>
                <c:pt idx="2">
                  <c:v>3248</c:v>
                </c:pt>
              </c:numCache>
            </c:numRef>
          </c:val>
          <c:extLst>
            <c:ext xmlns:c16="http://schemas.microsoft.com/office/drawing/2014/chart" uri="{C3380CC4-5D6E-409C-BE32-E72D297353CC}">
              <c16:uniqueId val="{00000002-B655-473B-9D55-D4754F8AE0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{5004A278-38D3-4C3C-A8D3-4AB85BF0FB02}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8A-421A-9AEA-CC21D77F3D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{8A5B3BB4-E983-49D9-92F8-B1FCE4232534}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8A-421A-9AEA-CC21D77F3D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{C3E6C90D-E79E-4891-8064-EBDB15B2FFE4}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8A-421A-9AEA-CC21D77F3D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{67AC1B76-F288-41C7-8BC5-4EF7EB6B6BE2}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8A-421A-9AEA-CC21D77F3D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{B24A87D6-7A0D-43F2-A37B-5F9D06333505}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8A-421A-9AEA-CC21D77F3DF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{05B8ABF3-1335-4D36-9FCA-CB8A6B6894B3}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8A-421A-9AEA-CC21D77F3DF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{E54CD486-DF53-49BD-95F1-B92CAFB3F9BD}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8A-421A-9AEA-CC21D77F3DF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{53D347AF-D46A-485F-840D-61039C517D55}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8A-421A-9AEA-CC21D77F3DF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{ED4FB0D7-04D4-4013-BCBE-22EBBA56B846}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8A-421A-9AEA-CC21D77F3D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54.8</c:v>
                </c:pt>
                <c:pt idx="24">
                  <c:v>56.6</c:v>
                </c:pt>
                <c:pt idx="32">
                  <c:v>58.3</c:v>
                </c:pt>
              </c:numCache>
            </c:numRef>
          </c:xVal>
          <c:yVal>
            <c:numRef>
              <c:f>公会計指標分析・財政指標組合せ分析表!$BP$51:$DC$51</c:f>
              <c:numCache>
                <c:formatCode>#,##0.0;"▲ "#,##0.0</c:formatCode>
                <c:ptCount val="40"/>
                <c:pt idx="8">
                  <c:v>126.5</c:v>
                </c:pt>
                <c:pt idx="16">
                  <c:v>128.4</c:v>
                </c:pt>
                <c:pt idx="24">
                  <c:v>116.8</c:v>
                </c:pt>
                <c:pt idx="32">
                  <c:v>95.9</c:v>
                </c:pt>
              </c:numCache>
            </c:numRef>
          </c:yVal>
          <c:smooth val="0"/>
          <c:extLst>
            <c:ext xmlns:c16="http://schemas.microsoft.com/office/drawing/2014/chart" uri="{C3380CC4-5D6E-409C-BE32-E72D297353CC}">
              <c16:uniqueId val="{00000009-5D8A-421A-9AEA-CC21D77F3D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{CE68685E-C482-46CC-B38D-111D7A4A0D4E}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8A-421A-9AEA-CC21D77F3D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{CFC40B5B-A43E-4895-A83F-B9C523A0B70B}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8A-421A-9AEA-CC21D77F3D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{FFC10408-8DC0-4A14-8254-CB304C1356F6}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8A-421A-9AEA-CC21D77F3D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{C716E3FF-5A7A-4533-B1D9-D1E3CEDBCD18}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8A-421A-9AEA-CC21D77F3D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{EEF0815D-BC7C-4747-BB94-3EEDF1F43995}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8A-421A-9AEA-CC21D77F3DF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{335E1626-7EC3-4130-A56D-2EE62C3FA609}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8A-421A-9AEA-CC21D77F3DF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{C7B77299-B847-4840-B73E-BC1F757669AF}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8A-421A-9AEA-CC21D77F3DF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{9C8E7E25-EA62-4EFB-AA48-20F4AB53D162}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8A-421A-9AEA-CC21D77F3DF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{93C7673F-014E-4694-B29C-B35CD5E732BC}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8A-421A-9AEA-CC21D77F3D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5D8A-421A-9AEA-CC21D77F3DF6}"/>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{948C039E-304C-4315-A404-21763B755702}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49-4CA2-8304-92345BCC16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{17EE55C5-BFC6-4266-B2D0-810FC1892D64}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49-4CA2-8304-92345BCC16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{DE873630-9FB4-4885-BAF2-58C800A815B1}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49-4CA2-8304-92345BCC16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{A42D28CB-0E9C-474A-A71F-37BFB72C9229}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49-4CA2-8304-92345BCC16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{C3FF429C-8766-448F-9D09-3A019D45E253}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49-4CA2-8304-92345BCC168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{2C209CC0-0240-43E0-807E-2095EF013FD8}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49-4CA2-8304-92345BCC168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{94EBC087-F735-4FAE-A34A-2B63E43749D5}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49-4CA2-8304-92345BCC168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{892EDF0E-9AC8-4627-9645-7424D7D75C49}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49-4CA2-8304-92345BCC168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{84483B85-8C2F-41E9-B47B-633C911FBAA4}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49-4CA2-8304-92345BCC16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13.8</c:v>
                </c:pt>
                <c:pt idx="16">
                  <c:v>14.9</c:v>
                </c:pt>
                <c:pt idx="24">
                  <c:v>15.1</c:v>
                </c:pt>
                <c:pt idx="32">
                  <c:v>14.8</c:v>
                </c:pt>
              </c:numCache>
            </c:numRef>
          </c:xVal>
          <c:yVal>
            <c:numRef>
              <c:f>公会計指標分析・財政指標組合せ分析表!$BP$73:$DC$73</c:f>
              <c:numCache>
                <c:formatCode>#,##0.0;"▲ "#,##0.0</c:formatCode>
                <c:ptCount val="40"/>
                <c:pt idx="0">
                  <c:v>119.8</c:v>
                </c:pt>
                <c:pt idx="8">
                  <c:v>126.5</c:v>
                </c:pt>
                <c:pt idx="16">
                  <c:v>128.4</c:v>
                </c:pt>
                <c:pt idx="24">
                  <c:v>116.8</c:v>
                </c:pt>
                <c:pt idx="32">
                  <c:v>95.9</c:v>
                </c:pt>
              </c:numCache>
            </c:numRef>
          </c:yVal>
          <c:smooth val="0"/>
          <c:extLst>
            <c:ext xmlns:c16="http://schemas.microsoft.com/office/drawing/2014/chart" uri="{C3380CC4-5D6E-409C-BE32-E72D297353CC}">
              <c16:uniqueId val="{00000009-6849-4CA2-8304-92345BCC16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{1EA20CB4-B0F8-46DB-B419-43B194E4C5F7}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49-4CA2-8304-92345BCC16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{93282010-82F9-4C7E-BD4D-B4AAADEC742F}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49-4CA2-8304-92345BCC16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{9A1A69A2-C03F-4C31-9183-A3C9D38CF623}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49-4CA2-8304-92345BCC16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{4E3862DE-AAA3-4C6C-AD3A-4EBC04F55763}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49-4CA2-8304-92345BCC16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{5DF54CE1-1ED0-4102-8006-D1C93CD90782}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49-4CA2-8304-92345BCC168E}"/>
                </c:ext>
              </c:extLst>
            </c:dLbl>
            <c:dLbl>
              <c:idx val="8"/>
              <c:layout>
                <c:manualLayout>
                  <c:x val="-3.1274625180345378E-2"/>
                  <c:y val="-7.904613102067460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{A9DFFA84-9E50-4B67-8305-9173029A1202}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49-4CA2-8304-92345BCC168E}"/>
                </c:ext>
              </c:extLst>
            </c:dLbl>
            <c:dLbl>
              <c:idx val="16"/>
              <c:layout>
                <c:manualLayout>
                  <c:x val="-3.2121358057875922E-2"/>
                  <c:y val="-5.169301880188266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{BBE4F390-1F80-4DA5-A8D3-2600DD88D5EB}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49-4CA2-8304-92345BCC168E}"/>
                </c:ext>
              </c:extLst>
            </c:dLbl>
            <c:dLbl>
              <c:idx val="24"/>
              <c:layout>
                <c:manualLayout>
                  <c:x val="-3.1697991619110633E-2"/>
                  <c:y val="-4.46634614396671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{CDA308C8-EBC6-4AFF-A4B0-81D7040DD755}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49-4CA2-8304-92345BCC168E}"/>
                </c:ext>
              </c:extLst>
            </c:dLbl>
            <c:dLbl>
              <c:idx val="32"/>
              <c:layout>
                <c:manualLayout>
                  <c:x val="-3.1570342725075584E-2"/>
                  <c:y val="-7.42639770889516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{764863B3-058B-42FB-84A4-399DBBB8AEBD}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49-4CA2-8304-92345BCC16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849-4CA2-8304-92345BCC168E}"/>
            </c:ext>
          </c:extLst>
        </c:ser>
        <c:dLbls>
          <c:showLegendKey val="0"/>
          <c:showVal val="1"/>
          <c:showCatName val="0"/>
          <c:showSerName val="0"/>
          <c:showPercent val="0"/>
          <c:showBubbleSize val="0"/>
        </c:dLbls>
        <c:axId val="84219776"/>
        <c:axId val="84234240"/>
      </c:scatterChart>
      <c:valAx>
        <c:axId val="84219776"/>
        <c:scaling>
          <c:orientation val="minMax"/>
          <c:max val="15.6"/>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良い指数を維持しているものの、人口減少に伴う市税の減、合併算定替の終了に伴う地方交付税の減などが見込まれることから、洲本市行政改革実施方策に基づき、一般事業費等の削減、限られた財源の中で最大の効果が得られるよう「選択と集中」の徹底、事務改善の全庁的な推進を行うとともに、積極的な企業誘致や定住促進の実施、税収等の収納率の向上、新たな自主財源の確保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職員数の増により人件費経常一般財源が増となったことに加え、法人税額の減や土地評価額の下落による市税の減により経常一般財源が減となったことなどにより、前年度と比べ３．６ポイント悪化した。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洲本市行政改革実施方策に基づく義務的経費の削減、地方債の発行抑制や積極的な繰上償還の実施により、公債費の軽減に努めるとともに、税収等の収納率の向上や新たな自主財源の確保に取り組み、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158931</xdr:rowOff>
    </xdr:from>
    <xdr:to>
      <xdr:col>23</xdr:col>
      <xdr:colOff>133350</xdr:colOff>
      <xdr:row>60</xdr:row>
      <xdr:rowOff>111578</xdr:rowOff>
    </xdr:to>
    <xdr:cxnSp macro="">
      <xdr:nvCxnSpPr>
        <xdr:cNvPr id="134" name="直線コネクタ 133"/>
        <xdr:cNvCxnSpPr/>
      </xdr:nvCxnSpPr>
      <xdr:spPr>
        <a:xfrm>
          <a:off x="4114800" y="1027448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158931</xdr:rowOff>
    </xdr:from>
    <xdr:to>
      <xdr:col>19</xdr:col>
      <xdr:colOff>133350</xdr:colOff>
      <xdr:row>60</xdr:row>
      <xdr:rowOff>125367</xdr:rowOff>
    </xdr:to>
    <xdr:cxnSp macro="">
      <xdr:nvCxnSpPr>
        <xdr:cNvPr id="137" name="直線コネクタ 136"/>
        <xdr:cNvCxnSpPr/>
      </xdr:nvCxnSpPr>
      <xdr:spPr>
        <a:xfrm flipV="1">
          <a:off x="3225800" y="102744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60</xdr:row>
      <xdr:rowOff>125367</xdr:rowOff>
    </xdr:to>
    <xdr:cxnSp macro="">
      <xdr:nvCxnSpPr>
        <xdr:cNvPr id="140" name="直線コネクタ 139"/>
        <xdr:cNvCxnSpPr/>
      </xdr:nvCxnSpPr>
      <xdr:spPr>
        <a:xfrm>
          <a:off x="2336800" y="104020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115026</xdr:rowOff>
    </xdr:to>
    <xdr:cxnSp macro="">
      <xdr:nvCxnSpPr>
        <xdr:cNvPr id="143" name="直線コネクタ 142"/>
        <xdr:cNvCxnSpPr/>
      </xdr:nvCxnSpPr>
      <xdr:spPr>
        <a:xfrm>
          <a:off x="1447800" y="1028827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3" name="楕円 152"/>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77305</xdr:rowOff>
    </xdr:from>
    <xdr:ext cx="762000" cy="259045"/>
    <xdr:sp macro="" textlink="">
      <xdr:nvSpPr>
        <xdr:cNvPr id="154" name="財政構造の弾力性該当値テキスト"/>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108131</xdr:rowOff>
    </xdr:from>
    <xdr:to>
      <xdr:col>19</xdr:col>
      <xdr:colOff>184150</xdr:colOff>
      <xdr:row>60</xdr:row>
      <xdr:rowOff>38281</xdr:rowOff>
    </xdr:to>
    <xdr:sp macro="" textlink="">
      <xdr:nvSpPr>
        <xdr:cNvPr id="155" name="楕円 154"/>
        <xdr:cNvSpPr/>
      </xdr:nvSpPr>
      <xdr:spPr>
        <a:xfrm>
          <a:off x="4064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48458</xdr:rowOff>
    </xdr:from>
    <xdr:ext cx="736600" cy="259045"/>
    <xdr:sp macro="" textlink="">
      <xdr:nvSpPr>
        <xdr:cNvPr id="156" name="テキスト ボックス 155"/>
        <xdr:cNvSpPr txBox="1"/>
      </xdr:nvSpPr>
      <xdr:spPr>
        <a:xfrm>
          <a:off x="3733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74567</xdr:rowOff>
    </xdr:from>
    <xdr:to>
      <xdr:col>15</xdr:col>
      <xdr:colOff>133350</xdr:colOff>
      <xdr:row>61</xdr:row>
      <xdr:rowOff>4717</xdr:rowOff>
    </xdr:to>
    <xdr:sp macro="" textlink="">
      <xdr:nvSpPr>
        <xdr:cNvPr id="157" name="楕円 156"/>
        <xdr:cNvSpPr/>
      </xdr:nvSpPr>
      <xdr:spPr>
        <a:xfrm>
          <a:off x="3175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160944</xdr:rowOff>
    </xdr:from>
    <xdr:ext cx="762000" cy="259045"/>
    <xdr:sp macro="" textlink="">
      <xdr:nvSpPr>
        <xdr:cNvPr id="158" name="テキスト ボックス 157"/>
        <xdr:cNvSpPr txBox="1"/>
      </xdr:nvSpPr>
      <xdr:spPr>
        <a:xfrm>
          <a:off x="2844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macro="" textlink="">
      <xdr:nvSpPr>
        <xdr:cNvPr id="159" name="楕円 158"/>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150603</xdr:rowOff>
    </xdr:from>
    <xdr:ext cx="762000" cy="259045"/>
    <xdr:sp macro="" textlink="">
      <xdr:nvSpPr>
        <xdr:cNvPr id="160" name="テキスト ボックス 159"/>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62" name="テキスト ボックス 161"/>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職員数や退職手当組合負担金の増による人件費の増に加え、好調なふるさと納税に係る返礼品費の増による物件費の増などにより、前年度と比べ約１４，６００円増加した。</a:t>
          </a:r>
        </a:p>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人口１人当たり人件費・物件費等決算額は増加傾向にあることから、今後は効率的・効果的な人員配置に努めるとともに、施設維持管理経費の見直しや施設数の削減などによる歳出抑制に努める。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160866</xdr:rowOff>
    </xdr:from>
    <xdr:to>
      <xdr:col>23</xdr:col>
      <xdr:colOff>133350</xdr:colOff>
      <xdr:row>82</xdr:row>
      <xdr:rowOff>48230</xdr:rowOff>
    </xdr:to>
    <xdr:cxnSp macro="">
      <xdr:nvCxnSpPr>
        <xdr:cNvPr id="197" name="直線コネクタ 196"/>
        <xdr:cNvCxnSpPr/>
      </xdr:nvCxnSpPr>
      <xdr:spPr>
        <a:xfrm>
          <a:off x="4114800" y="14048316"/>
          <a:ext cx="838200" cy="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140613</xdr:rowOff>
    </xdr:from>
    <xdr:to>
      <xdr:col>19</xdr:col>
      <xdr:colOff>133350</xdr:colOff>
      <xdr:row>81</xdr:row>
      <xdr:rowOff>160866</xdr:rowOff>
    </xdr:to>
    <xdr:cxnSp macro="">
      <xdr:nvCxnSpPr>
        <xdr:cNvPr id="200" name="直線コネクタ 199"/>
        <xdr:cNvCxnSpPr/>
      </xdr:nvCxnSpPr>
      <xdr:spPr>
        <a:xfrm>
          <a:off x="3225800" y="14028063"/>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92306</xdr:rowOff>
    </xdr:from>
    <xdr:to>
      <xdr:col>15</xdr:col>
      <xdr:colOff>82550</xdr:colOff>
      <xdr:row>81</xdr:row>
      <xdr:rowOff>140613</xdr:rowOff>
    </xdr:to>
    <xdr:cxnSp macro="">
      <xdr:nvCxnSpPr>
        <xdr:cNvPr id="203" name="直線コネクタ 202"/>
        <xdr:cNvCxnSpPr/>
      </xdr:nvCxnSpPr>
      <xdr:spPr>
        <a:xfrm>
          <a:off x="2336800" y="13979756"/>
          <a:ext cx="889000" cy="4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78459</xdr:rowOff>
    </xdr:from>
    <xdr:to>
      <xdr:col>11</xdr:col>
      <xdr:colOff>31750</xdr:colOff>
      <xdr:row>81</xdr:row>
      <xdr:rowOff>92306</xdr:rowOff>
    </xdr:to>
    <xdr:cxnSp macro="">
      <xdr:nvCxnSpPr>
        <xdr:cNvPr id="206" name="直線コネクタ 205"/>
        <xdr:cNvCxnSpPr/>
      </xdr:nvCxnSpPr>
      <xdr:spPr>
        <a:xfrm>
          <a:off x="1447800" y="13965909"/>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168880</xdr:rowOff>
    </xdr:from>
    <xdr:to>
      <xdr:col>23</xdr:col>
      <xdr:colOff>184150</xdr:colOff>
      <xdr:row>82</xdr:row>
      <xdr:rowOff>99030</xdr:rowOff>
    </xdr:to>
    <xdr:sp macro="" textlink="">
      <xdr:nvSpPr>
        <xdr:cNvPr id="216" name="楕円 215"/>
        <xdr:cNvSpPr/>
      </xdr:nvSpPr>
      <xdr:spPr>
        <a:xfrm>
          <a:off x="4902200" y="140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13957</xdr:rowOff>
    </xdr:from>
    <xdr:ext cx="762000" cy="259045"/>
    <xdr:sp macro="" textlink="">
      <xdr:nvSpPr>
        <xdr:cNvPr id="217" name="人件費・物件費等の状況該当値テキスト"/>
        <xdr:cNvSpPr txBox="1"/>
      </xdr:nvSpPr>
      <xdr:spPr>
        <a:xfrm>
          <a:off x="5041900" y="1390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110066</xdr:rowOff>
    </xdr:from>
    <xdr:to>
      <xdr:col>19</xdr:col>
      <xdr:colOff>184150</xdr:colOff>
      <xdr:row>82</xdr:row>
      <xdr:rowOff>40216</xdr:rowOff>
    </xdr:to>
    <xdr:sp macro="" textlink="">
      <xdr:nvSpPr>
        <xdr:cNvPr id="218" name="楕円 217"/>
        <xdr:cNvSpPr/>
      </xdr:nvSpPr>
      <xdr:spPr>
        <a:xfrm>
          <a:off x="4064000" y="139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50393</xdr:rowOff>
    </xdr:from>
    <xdr:ext cx="736600" cy="259045"/>
    <xdr:sp macro="" textlink="">
      <xdr:nvSpPr>
        <xdr:cNvPr id="219" name="テキスト ボックス 218"/>
        <xdr:cNvSpPr txBox="1"/>
      </xdr:nvSpPr>
      <xdr:spPr>
        <a:xfrm>
          <a:off x="3733800" y="1376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89813</xdr:rowOff>
    </xdr:from>
    <xdr:to>
      <xdr:col>15</xdr:col>
      <xdr:colOff>133350</xdr:colOff>
      <xdr:row>82</xdr:row>
      <xdr:rowOff>19963</xdr:rowOff>
    </xdr:to>
    <xdr:sp macro="" textlink="">
      <xdr:nvSpPr>
        <xdr:cNvPr id="220" name="楕円 219"/>
        <xdr:cNvSpPr/>
      </xdr:nvSpPr>
      <xdr:spPr>
        <a:xfrm>
          <a:off x="3175000" y="139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30140</xdr:rowOff>
    </xdr:from>
    <xdr:ext cx="762000" cy="259045"/>
    <xdr:sp macro="" textlink="">
      <xdr:nvSpPr>
        <xdr:cNvPr id="221" name="テキスト ボックス 220"/>
        <xdr:cNvSpPr txBox="1"/>
      </xdr:nvSpPr>
      <xdr:spPr>
        <a:xfrm>
          <a:off x="2844800" y="137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41506</xdr:rowOff>
    </xdr:from>
    <xdr:to>
      <xdr:col>11</xdr:col>
      <xdr:colOff>82550</xdr:colOff>
      <xdr:row>81</xdr:row>
      <xdr:rowOff>143106</xdr:rowOff>
    </xdr:to>
    <xdr:sp macro="" textlink="">
      <xdr:nvSpPr>
        <xdr:cNvPr id="222" name="楕円 221"/>
        <xdr:cNvSpPr/>
      </xdr:nvSpPr>
      <xdr:spPr>
        <a:xfrm>
          <a:off x="2286000" y="139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153283</xdr:rowOff>
    </xdr:from>
    <xdr:ext cx="762000" cy="259045"/>
    <xdr:sp macro="" textlink="">
      <xdr:nvSpPr>
        <xdr:cNvPr id="223" name="テキスト ボックス 222"/>
        <xdr:cNvSpPr txBox="1"/>
      </xdr:nvSpPr>
      <xdr:spPr>
        <a:xfrm>
          <a:off x="1955800" y="1369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27659</xdr:rowOff>
    </xdr:from>
    <xdr:to>
      <xdr:col>7</xdr:col>
      <xdr:colOff>31750</xdr:colOff>
      <xdr:row>81</xdr:row>
      <xdr:rowOff>129259</xdr:rowOff>
    </xdr:to>
    <xdr:sp macro="" textlink="">
      <xdr:nvSpPr>
        <xdr:cNvPr id="224" name="楕円 223"/>
        <xdr:cNvSpPr/>
      </xdr:nvSpPr>
      <xdr:spPr>
        <a:xfrm>
          <a:off x="1397000" y="139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139436</xdr:rowOff>
    </xdr:from>
    <xdr:ext cx="762000" cy="259045"/>
    <xdr:sp macro="" textlink="">
      <xdr:nvSpPr>
        <xdr:cNvPr id="225" name="テキスト ボックス 224"/>
        <xdr:cNvSpPr txBox="1"/>
      </xdr:nvSpPr>
      <xdr:spPr>
        <a:xfrm>
          <a:off x="1066800" y="1368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４級以上の職員に関する給料カットを行うなど、給与水準の適正化に取り組んだものの、給料カット比率の変更（１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５％）や職員構成の変動により、ラスパイレス指数は０</a:t>
          </a:r>
          <a:r>
            <a:rPr kumimoji="1" lang="en-US"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５％悪化した。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今後も引き続き、給与水準の適正化などに努める。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88</xdr:row>
      <xdr:rowOff>0</xdr:rowOff>
    </xdr:to>
    <xdr:cxnSp macro="">
      <xdr:nvCxnSpPr>
        <xdr:cNvPr id="259" name="直線コネクタ 258"/>
        <xdr:cNvCxnSpPr/>
      </xdr:nvCxnSpPr>
      <xdr:spPr>
        <a:xfrm>
          <a:off x="16179800" y="1502057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26811</xdr:rowOff>
    </xdr:to>
    <xdr:cxnSp macro="">
      <xdr:nvCxnSpPr>
        <xdr:cNvPr id="262" name="直線コネクタ 261"/>
        <xdr:cNvCxnSpPr/>
      </xdr:nvCxnSpPr>
      <xdr:spPr>
        <a:xfrm flipV="1">
          <a:off x="15290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26811</xdr:rowOff>
    </xdr:to>
    <xdr:cxnSp macro="">
      <xdr:nvCxnSpPr>
        <xdr:cNvPr id="265" name="直線コネクタ 264"/>
        <xdr:cNvCxnSpPr/>
      </xdr:nvCxnSpPr>
      <xdr:spPr>
        <a:xfrm>
          <a:off x="14401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89</xdr:row>
      <xdr:rowOff>123472</xdr:rowOff>
    </xdr:to>
    <xdr:cxnSp macro="">
      <xdr:nvCxnSpPr>
        <xdr:cNvPr id="268" name="直線コネクタ 267"/>
        <xdr:cNvCxnSpPr/>
      </xdr:nvCxnSpPr>
      <xdr:spPr>
        <a:xfrm flipV="1">
          <a:off x="13512800" y="1502057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80" name="楕円 279"/>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1" name="テキスト ボックス 280"/>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2" name="楕円 281"/>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3" name="テキスト ボックス 282"/>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4" name="楕円 283"/>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5" name="テキスト ボックス 284"/>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6" name="楕円 285"/>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7" name="テキスト ボックス 286"/>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４月１日現在３９２人であった職員数は、前年度と比べ増加したものの、事務の統廃合・縮小や新規採用の抑制などにより、令和２年４月１日現在で３６７人まで削減さ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しかしながら、本市を取り巻く財政事情は厳しさを増しているため、今後も引き続き、組織体制の見直し、新規採用の抑制などにより、適正な定員管理に取り組んでいく。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66524</xdr:rowOff>
    </xdr:from>
    <xdr:to>
      <xdr:col>81</xdr:col>
      <xdr:colOff>44450</xdr:colOff>
      <xdr:row>61</xdr:row>
      <xdr:rowOff>103294</xdr:rowOff>
    </xdr:to>
    <xdr:cxnSp macro="">
      <xdr:nvCxnSpPr>
        <xdr:cNvPr id="324" name="直線コネクタ 323"/>
        <xdr:cNvCxnSpPr/>
      </xdr:nvCxnSpPr>
      <xdr:spPr>
        <a:xfrm>
          <a:off x="16179800" y="10524974"/>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66524</xdr:rowOff>
    </xdr:to>
    <xdr:cxnSp macro="">
      <xdr:nvCxnSpPr>
        <xdr:cNvPr id="327" name="直線コネクタ 326"/>
        <xdr:cNvCxnSpPr/>
      </xdr:nvCxnSpPr>
      <xdr:spPr>
        <a:xfrm>
          <a:off x="15290800" y="1049165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61928</xdr:rowOff>
    </xdr:to>
    <xdr:cxnSp macro="">
      <xdr:nvCxnSpPr>
        <xdr:cNvPr id="330" name="直線コネクタ 329"/>
        <xdr:cNvCxnSpPr/>
      </xdr:nvCxnSpPr>
      <xdr:spPr>
        <a:xfrm flipV="1">
          <a:off x="14401800" y="1049165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61928</xdr:rowOff>
    </xdr:from>
    <xdr:to>
      <xdr:col>68</xdr:col>
      <xdr:colOff>152400</xdr:colOff>
      <xdr:row>61</xdr:row>
      <xdr:rowOff>73418</xdr:rowOff>
    </xdr:to>
    <xdr:cxnSp macro="">
      <xdr:nvCxnSpPr>
        <xdr:cNvPr id="333" name="直線コネクタ 332"/>
        <xdr:cNvCxnSpPr/>
      </xdr:nvCxnSpPr>
      <xdr:spPr>
        <a:xfrm flipV="1">
          <a:off x="13512800" y="1052037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43" name="楕円 342"/>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69021</xdr:rowOff>
    </xdr:from>
    <xdr:ext cx="762000" cy="259045"/>
    <xdr:sp macro="" textlink="">
      <xdr:nvSpPr>
        <xdr:cNvPr id="344" name="定員管理の状況該当値テキスト"/>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15724</xdr:rowOff>
    </xdr:from>
    <xdr:to>
      <xdr:col>77</xdr:col>
      <xdr:colOff>95250</xdr:colOff>
      <xdr:row>61</xdr:row>
      <xdr:rowOff>117324</xdr:rowOff>
    </xdr:to>
    <xdr:sp macro="" textlink="">
      <xdr:nvSpPr>
        <xdr:cNvPr id="345" name="楕円 344"/>
        <xdr:cNvSpPr/>
      </xdr:nvSpPr>
      <xdr:spPr>
        <a:xfrm>
          <a:off x="16129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127501</xdr:rowOff>
    </xdr:from>
    <xdr:ext cx="736600" cy="259045"/>
    <xdr:sp macro="" textlink="">
      <xdr:nvSpPr>
        <xdr:cNvPr id="346" name="テキスト ボックス 345"/>
        <xdr:cNvSpPr txBox="1"/>
      </xdr:nvSpPr>
      <xdr:spPr>
        <a:xfrm>
          <a:off x="15798800" y="1024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7" name="楕円 346"/>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94178</xdr:rowOff>
    </xdr:from>
    <xdr:ext cx="762000" cy="259045"/>
    <xdr:sp macro="" textlink="">
      <xdr:nvSpPr>
        <xdr:cNvPr id="348" name="テキスト ボックス 347"/>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11128</xdr:rowOff>
    </xdr:from>
    <xdr:to>
      <xdr:col>68</xdr:col>
      <xdr:colOff>203200</xdr:colOff>
      <xdr:row>61</xdr:row>
      <xdr:rowOff>112728</xdr:rowOff>
    </xdr:to>
    <xdr:sp macro="" textlink="">
      <xdr:nvSpPr>
        <xdr:cNvPr id="349" name="楕円 348"/>
        <xdr:cNvSpPr/>
      </xdr:nvSpPr>
      <xdr:spPr>
        <a:xfrm>
          <a:off x="14351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122905</xdr:rowOff>
    </xdr:from>
    <xdr:ext cx="762000" cy="259045"/>
    <xdr:sp macro="" textlink="">
      <xdr:nvSpPr>
        <xdr:cNvPr id="350" name="テキスト ボックス 349"/>
        <xdr:cNvSpPr txBox="1"/>
      </xdr:nvSpPr>
      <xdr:spPr>
        <a:xfrm>
          <a:off x="14020800" y="102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51" name="楕円 350"/>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52" name="テキスト ボックス 351"/>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抑制などにより元利償還金は減となったものの、地方交付税や臨時財政対策債も減となったことから単年度実質公債費比率は前年度と同じ比率となり、実質公債費比率は単年度実質公債費の平均年度の移行により、前年度に比べ０．３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しかしながら、類似団体平均と比べ大きく下回ることから、今後も新規発行地方債の抑制、積極的な繰上償還の実施を行うことにより、公債費負担の軽減に努める。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140653</xdr:rowOff>
    </xdr:to>
    <xdr:cxnSp macro="">
      <xdr:nvCxnSpPr>
        <xdr:cNvPr id="386" name="直線コネクタ 385"/>
        <xdr:cNvCxnSpPr/>
      </xdr:nvCxnSpPr>
      <xdr:spPr>
        <a:xfrm flipV="1">
          <a:off x="16179800" y="647827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136631</xdr:rowOff>
    </xdr:from>
    <xdr:to>
      <xdr:col>77</xdr:col>
      <xdr:colOff>44450</xdr:colOff>
      <xdr:row>37</xdr:row>
      <xdr:rowOff>140653</xdr:rowOff>
    </xdr:to>
    <xdr:cxnSp macro="">
      <xdr:nvCxnSpPr>
        <xdr:cNvPr id="389" name="直線コネクタ 388"/>
        <xdr:cNvCxnSpPr/>
      </xdr:nvCxnSpPr>
      <xdr:spPr>
        <a:xfrm>
          <a:off x="15290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114512</xdr:rowOff>
    </xdr:from>
    <xdr:to>
      <xdr:col>72</xdr:col>
      <xdr:colOff>203200</xdr:colOff>
      <xdr:row>37</xdr:row>
      <xdr:rowOff>136631</xdr:rowOff>
    </xdr:to>
    <xdr:cxnSp macro="">
      <xdr:nvCxnSpPr>
        <xdr:cNvPr id="392" name="直線コネクタ 391"/>
        <xdr:cNvCxnSpPr/>
      </xdr:nvCxnSpPr>
      <xdr:spPr>
        <a:xfrm>
          <a:off x="14401800" y="64581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100436</xdr:rowOff>
    </xdr:from>
    <xdr:to>
      <xdr:col>68</xdr:col>
      <xdr:colOff>152400</xdr:colOff>
      <xdr:row>37</xdr:row>
      <xdr:rowOff>114512</xdr:rowOff>
    </xdr:to>
    <xdr:cxnSp macro="">
      <xdr:nvCxnSpPr>
        <xdr:cNvPr id="395" name="直線コネクタ 394"/>
        <xdr:cNvCxnSpPr/>
      </xdr:nvCxnSpPr>
      <xdr:spPr>
        <a:xfrm>
          <a:off x="13512800" y="64440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5" name="楕円 404"/>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55897</xdr:rowOff>
    </xdr:from>
    <xdr:ext cx="762000" cy="259045"/>
    <xdr:sp macro="" textlink="">
      <xdr:nvSpPr>
        <xdr:cNvPr id="406" name="公債費負担の状況該当値テキスト"/>
        <xdr:cNvSpPr txBox="1"/>
      </xdr:nvSpPr>
      <xdr:spPr>
        <a:xfrm>
          <a:off x="171069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89853</xdr:rowOff>
    </xdr:from>
    <xdr:to>
      <xdr:col>77</xdr:col>
      <xdr:colOff>95250</xdr:colOff>
      <xdr:row>38</xdr:row>
      <xdr:rowOff>20003</xdr:rowOff>
    </xdr:to>
    <xdr:sp macro="" textlink="">
      <xdr:nvSpPr>
        <xdr:cNvPr id="407" name="楕円 406"/>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4780</xdr:rowOff>
    </xdr:from>
    <xdr:ext cx="736600" cy="259045"/>
    <xdr:sp macro="" textlink="">
      <xdr:nvSpPr>
        <xdr:cNvPr id="408" name="テキスト ボックス 407"/>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85831</xdr:rowOff>
    </xdr:from>
    <xdr:to>
      <xdr:col>73</xdr:col>
      <xdr:colOff>44450</xdr:colOff>
      <xdr:row>38</xdr:row>
      <xdr:rowOff>15980</xdr:rowOff>
    </xdr:to>
    <xdr:sp macro="" textlink="">
      <xdr:nvSpPr>
        <xdr:cNvPr id="409" name="楕円 408"/>
        <xdr:cNvSpPr/>
      </xdr:nvSpPr>
      <xdr:spPr>
        <a:xfrm>
          <a:off x="15240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758</xdr:rowOff>
    </xdr:from>
    <xdr:ext cx="762000" cy="259045"/>
    <xdr:sp macro="" textlink="">
      <xdr:nvSpPr>
        <xdr:cNvPr id="410" name="テキスト ボックス 409"/>
        <xdr:cNvSpPr txBox="1"/>
      </xdr:nvSpPr>
      <xdr:spPr>
        <a:xfrm>
          <a:off x="14909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63712</xdr:rowOff>
    </xdr:from>
    <xdr:to>
      <xdr:col>68</xdr:col>
      <xdr:colOff>203200</xdr:colOff>
      <xdr:row>37</xdr:row>
      <xdr:rowOff>165312</xdr:rowOff>
    </xdr:to>
    <xdr:sp macro="" textlink="">
      <xdr:nvSpPr>
        <xdr:cNvPr id="411" name="楕円 410"/>
        <xdr:cNvSpPr/>
      </xdr:nvSpPr>
      <xdr:spPr>
        <a:xfrm>
          <a:off x="14351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150089</xdr:rowOff>
    </xdr:from>
    <xdr:ext cx="762000" cy="259045"/>
    <xdr:sp macro="" textlink="">
      <xdr:nvSpPr>
        <xdr:cNvPr id="412" name="テキスト ボックス 411"/>
        <xdr:cNvSpPr txBox="1"/>
      </xdr:nvSpPr>
      <xdr:spPr>
        <a:xfrm>
          <a:off x="14020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3" name="楕円 412"/>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4" name="テキスト ボックス 413"/>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計画的な繰上償還の実施による地方債残高の減に加え、淡路広域水道企業団への組合負担等見込額の減などにより、前年度に比べ２０．９ポイント低下した。</a:t>
          </a:r>
        </a:p>
        <a:p>
          <a:r>
            <a:rPr kumimoji="1" lang="ja-JP" altLang="en-US" sz="1300">
              <a:latin typeface="ＭＳ Ｐゴシック" panose="020B0600070205080204" pitchFamily="50" charset="-128"/>
              <a:ea typeface="ＭＳ Ｐゴシック" panose="020B0600070205080204" pitchFamily="50" charset="-128"/>
            </a:rPr>
            <a:t>　今後も地方債の新規発行抑制や繰上償還、事業実施の適正化などを図り、行財政の健全化に努める。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13145</xdr:rowOff>
    </xdr:from>
    <xdr:to>
      <xdr:col>81</xdr:col>
      <xdr:colOff>44450</xdr:colOff>
      <xdr:row>16</xdr:row>
      <xdr:rowOff>97197</xdr:rowOff>
    </xdr:to>
    <xdr:cxnSp macro="">
      <xdr:nvCxnSpPr>
        <xdr:cNvPr id="448" name="直線コネクタ 447"/>
        <xdr:cNvCxnSpPr/>
      </xdr:nvCxnSpPr>
      <xdr:spPr>
        <a:xfrm flipV="1">
          <a:off x="16179800" y="2756345"/>
          <a:ext cx="838200" cy="8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97197</xdr:rowOff>
    </xdr:from>
    <xdr:to>
      <xdr:col>77</xdr:col>
      <xdr:colOff>44450</xdr:colOff>
      <xdr:row>16</xdr:row>
      <xdr:rowOff>143849</xdr:rowOff>
    </xdr:to>
    <xdr:cxnSp macro="">
      <xdr:nvCxnSpPr>
        <xdr:cNvPr id="451" name="直線コネクタ 450"/>
        <xdr:cNvCxnSpPr/>
      </xdr:nvCxnSpPr>
      <xdr:spPr>
        <a:xfrm flipV="1">
          <a:off x="15290800" y="2840397"/>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136208</xdr:rowOff>
    </xdr:from>
    <xdr:to>
      <xdr:col>72</xdr:col>
      <xdr:colOff>203200</xdr:colOff>
      <xdr:row>16</xdr:row>
      <xdr:rowOff>143849</xdr:rowOff>
    </xdr:to>
    <xdr:cxnSp macro="">
      <xdr:nvCxnSpPr>
        <xdr:cNvPr id="454" name="直線コネクタ 453"/>
        <xdr:cNvCxnSpPr/>
      </xdr:nvCxnSpPr>
      <xdr:spPr>
        <a:xfrm>
          <a:off x="14401800" y="287940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109262</xdr:rowOff>
    </xdr:from>
    <xdr:to>
      <xdr:col>68</xdr:col>
      <xdr:colOff>152400</xdr:colOff>
      <xdr:row>16</xdr:row>
      <xdr:rowOff>136208</xdr:rowOff>
    </xdr:to>
    <xdr:cxnSp macro="">
      <xdr:nvCxnSpPr>
        <xdr:cNvPr id="457" name="直線コネクタ 456"/>
        <xdr:cNvCxnSpPr/>
      </xdr:nvCxnSpPr>
      <xdr:spPr>
        <a:xfrm>
          <a:off x="13512800" y="2852462"/>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133795</xdr:rowOff>
    </xdr:from>
    <xdr:to>
      <xdr:col>81</xdr:col>
      <xdr:colOff>95250</xdr:colOff>
      <xdr:row>16</xdr:row>
      <xdr:rowOff>63945</xdr:rowOff>
    </xdr:to>
    <xdr:sp macro="" textlink="">
      <xdr:nvSpPr>
        <xdr:cNvPr id="467" name="楕円 466"/>
        <xdr:cNvSpPr/>
      </xdr:nvSpPr>
      <xdr:spPr>
        <a:xfrm>
          <a:off x="16967200" y="27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105872</xdr:rowOff>
    </xdr:from>
    <xdr:ext cx="762000" cy="259045"/>
    <xdr:sp macro="" textlink="">
      <xdr:nvSpPr>
        <xdr:cNvPr id="468" name="将来負担の状況該当値テキスト"/>
        <xdr:cNvSpPr txBox="1"/>
      </xdr:nvSpPr>
      <xdr:spPr>
        <a:xfrm>
          <a:off x="17106900" y="26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46397</xdr:rowOff>
    </xdr:from>
    <xdr:to>
      <xdr:col>77</xdr:col>
      <xdr:colOff>95250</xdr:colOff>
      <xdr:row>16</xdr:row>
      <xdr:rowOff>147997</xdr:rowOff>
    </xdr:to>
    <xdr:sp macro="" textlink="">
      <xdr:nvSpPr>
        <xdr:cNvPr id="469" name="楕円 468"/>
        <xdr:cNvSpPr/>
      </xdr:nvSpPr>
      <xdr:spPr>
        <a:xfrm>
          <a:off x="16129000" y="27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132774</xdr:rowOff>
    </xdr:from>
    <xdr:ext cx="736600" cy="259045"/>
    <xdr:sp macro="" textlink="">
      <xdr:nvSpPr>
        <xdr:cNvPr id="470" name="テキスト ボックス 469"/>
        <xdr:cNvSpPr txBox="1"/>
      </xdr:nvSpPr>
      <xdr:spPr>
        <a:xfrm>
          <a:off x="15798800" y="287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93049</xdr:rowOff>
    </xdr:from>
    <xdr:to>
      <xdr:col>73</xdr:col>
      <xdr:colOff>44450</xdr:colOff>
      <xdr:row>17</xdr:row>
      <xdr:rowOff>23199</xdr:rowOff>
    </xdr:to>
    <xdr:sp macro="" textlink="">
      <xdr:nvSpPr>
        <xdr:cNvPr id="471" name="楕円 470"/>
        <xdr:cNvSpPr/>
      </xdr:nvSpPr>
      <xdr:spPr>
        <a:xfrm>
          <a:off x="15240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7976</xdr:rowOff>
    </xdr:from>
    <xdr:ext cx="762000" cy="259045"/>
    <xdr:sp macro="" textlink="">
      <xdr:nvSpPr>
        <xdr:cNvPr id="472" name="テキスト ボックス 471"/>
        <xdr:cNvSpPr txBox="1"/>
      </xdr:nvSpPr>
      <xdr:spPr>
        <a:xfrm>
          <a:off x="14909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85408</xdr:rowOff>
    </xdr:from>
    <xdr:to>
      <xdr:col>68</xdr:col>
      <xdr:colOff>203200</xdr:colOff>
      <xdr:row>17</xdr:row>
      <xdr:rowOff>15558</xdr:rowOff>
    </xdr:to>
    <xdr:sp macro="" textlink="">
      <xdr:nvSpPr>
        <xdr:cNvPr id="473" name="楕円 472"/>
        <xdr:cNvSpPr/>
      </xdr:nvSpPr>
      <xdr:spPr>
        <a:xfrm>
          <a:off x="14351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335</xdr:rowOff>
    </xdr:from>
    <xdr:ext cx="762000" cy="259045"/>
    <xdr:sp macro="" textlink="">
      <xdr:nvSpPr>
        <xdr:cNvPr id="474" name="テキスト ボックス 473"/>
        <xdr:cNvSpPr txBox="1"/>
      </xdr:nvSpPr>
      <xdr:spPr>
        <a:xfrm>
          <a:off x="14020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58462</xdr:rowOff>
    </xdr:from>
    <xdr:to>
      <xdr:col>64</xdr:col>
      <xdr:colOff>152400</xdr:colOff>
      <xdr:row>16</xdr:row>
      <xdr:rowOff>160062</xdr:rowOff>
    </xdr:to>
    <xdr:sp macro="" textlink="">
      <xdr:nvSpPr>
        <xdr:cNvPr id="475" name="楕円 474"/>
        <xdr:cNvSpPr/>
      </xdr:nvSpPr>
      <xdr:spPr>
        <a:xfrm>
          <a:off x="13462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144839</xdr:rowOff>
    </xdr:from>
    <xdr:ext cx="762000" cy="259045"/>
    <xdr:sp macro="" textlink="">
      <xdr:nvSpPr>
        <xdr:cNvPr id="476" name="テキスト ボックス 475"/>
        <xdr:cNvSpPr txBox="1"/>
      </xdr:nvSpPr>
      <xdr:spPr>
        <a:xfrm>
          <a:off x="13131800" y="28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人件費に係る経常収支比率は、職員数の増や退職手当組合負担金の増などにより、前年度と比べ１．３ポイント上昇した。</a:t>
          </a:r>
        </a:p>
        <a:p>
          <a:r>
            <a:rPr kumimoji="1" lang="ja-JP" altLang="en-US" sz="1300">
              <a:latin typeface="ＭＳ Ｐゴシック" panose="020B0600070205080204" pitchFamily="50" charset="-128"/>
              <a:ea typeface="ＭＳ Ｐゴシック" panose="020B0600070205080204" pitchFamily="50" charset="-128"/>
            </a:rPr>
            <a:t>　今後は、より一層の効率的・効果的な人員配置、給与構造の見直し等を進め、人件費の削減に努める。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8890</xdr:rowOff>
    </xdr:to>
    <xdr:cxnSp macro="">
      <xdr:nvCxnSpPr>
        <xdr:cNvPr id="66" name="直線コネクタ 65"/>
        <xdr:cNvCxnSpPr/>
      </xdr:nvCxnSpPr>
      <xdr:spPr>
        <a:xfrm>
          <a:off x="3987800" y="6253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165100</xdr:rowOff>
    </xdr:to>
    <xdr:cxnSp macro="">
      <xdr:nvCxnSpPr>
        <xdr:cNvPr id="69" name="直線コネクタ 68"/>
        <xdr:cNvCxnSpPr/>
      </xdr:nvCxnSpPr>
      <xdr:spPr>
        <a:xfrm flipV="1">
          <a:off x="3098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8890</xdr:rowOff>
    </xdr:to>
    <xdr:cxnSp macro="">
      <xdr:nvCxnSpPr>
        <xdr:cNvPr id="72" name="直線コネクタ 71"/>
        <xdr:cNvCxnSpPr/>
      </xdr:nvCxnSpPr>
      <xdr:spPr>
        <a:xfrm flipV="1">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8890</xdr:rowOff>
    </xdr:to>
    <xdr:cxnSp macro="">
      <xdr:nvCxnSpPr>
        <xdr:cNvPr id="75" name="直線コネクタ 74"/>
        <xdr:cNvCxnSpPr/>
      </xdr:nvCxnSpPr>
      <xdr:spPr>
        <a:xfrm>
          <a:off x="1320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物件費に係る計経常収支比率は、固定資産の評価替えに伴う評価業務費の増などにより、前年度と比べ１．０ポイント上昇した。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また、類似団体平均よりも良い水準となっていることから、今後も引き続き、一般事業費等の削減や事務改善の全庁的な推進などを図り、物件費の削減に努める。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15</xdr:row>
      <xdr:rowOff>9979</xdr:rowOff>
    </xdr:to>
    <xdr:cxnSp macro="">
      <xdr:nvCxnSpPr>
        <xdr:cNvPr id="129" name="直線コネクタ 128"/>
        <xdr:cNvCxnSpPr/>
      </xdr:nvCxnSpPr>
      <xdr:spPr>
        <a:xfrm>
          <a:off x="15671800" y="24728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15</xdr:row>
      <xdr:rowOff>42636</xdr:rowOff>
    </xdr:to>
    <xdr:cxnSp macro="">
      <xdr:nvCxnSpPr>
        <xdr:cNvPr id="132" name="直線コネクタ 131"/>
        <xdr:cNvCxnSpPr/>
      </xdr:nvCxnSpPr>
      <xdr:spPr>
        <a:xfrm flipV="1">
          <a:off x="14782800" y="2472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53521</xdr:rowOff>
    </xdr:to>
    <xdr:cxnSp macro="">
      <xdr:nvCxnSpPr>
        <xdr:cNvPr id="135" name="直線コネクタ 134"/>
        <xdr:cNvCxnSpPr/>
      </xdr:nvCxnSpPr>
      <xdr:spPr>
        <a:xfrm flipV="1">
          <a:off x="13893800" y="261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53521</xdr:rowOff>
    </xdr:to>
    <xdr:cxnSp macro="">
      <xdr:nvCxnSpPr>
        <xdr:cNvPr id="138" name="直線コネクタ 137"/>
        <xdr:cNvCxnSpPr/>
      </xdr:nvCxnSpPr>
      <xdr:spPr>
        <a:xfrm>
          <a:off x="13004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良い水準となっているが、幼児教育・保育の無償化による私立幼稚園や私立認定こども園への給付費の増などにより、前年度と比べ０．７ポイント上昇した。</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社会保障関係経費については、今後増加が見込まれることから、市の単独扶助費の見直し、資格審査等の適正化を図り、扶助費の削減に努める。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129722</xdr:rowOff>
    </xdr:to>
    <xdr:cxnSp macro="">
      <xdr:nvCxnSpPr>
        <xdr:cNvPr id="192" name="直線コネクタ 191"/>
        <xdr:cNvCxnSpPr/>
      </xdr:nvCxnSpPr>
      <xdr:spPr>
        <a:xfrm>
          <a:off x="3987800" y="9483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118835</xdr:rowOff>
    </xdr:to>
    <xdr:cxnSp macro="">
      <xdr:nvCxnSpPr>
        <xdr:cNvPr id="195" name="直線コネクタ 194"/>
        <xdr:cNvCxnSpPr/>
      </xdr:nvCxnSpPr>
      <xdr:spPr>
        <a:xfrm flipV="1">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118835</xdr:rowOff>
    </xdr:to>
    <xdr:cxnSp macro="">
      <xdr:nvCxnSpPr>
        <xdr:cNvPr id="198" name="直線コネクタ 197"/>
        <xdr:cNvCxnSpPr/>
      </xdr:nvCxnSpPr>
      <xdr:spPr>
        <a:xfrm>
          <a:off x="2209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64407</xdr:rowOff>
    </xdr:to>
    <xdr:cxnSp macro="">
      <xdr:nvCxnSpPr>
        <xdr:cNvPr id="201" name="直線コネクタ 200"/>
        <xdr:cNvCxnSpPr/>
      </xdr:nvCxnSpPr>
      <xdr:spPr>
        <a:xfrm>
          <a:off x="1320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1" name="楕円 210"/>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2"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その他に係る経常収支比率は、介護保険特別会計への繰出金の増などにより、前年度と比べ０．７ポイント上昇した。</a:t>
          </a:r>
        </a:p>
        <a:p>
          <a:r>
            <a:rPr kumimoji="1" lang="ja-JP" altLang="en-US" sz="1300">
              <a:latin typeface="ＭＳ Ｐゴシック" panose="020B0600070205080204" pitchFamily="50" charset="-128"/>
              <a:ea typeface="ＭＳ Ｐゴシック" panose="020B0600070205080204" pitchFamily="50" charset="-128"/>
            </a:rPr>
            <a:t>　今後も高齢化などに伴い、介護保険特別会計や後期高齢者医療特別会計への繰出金の増加が見込まれるから、保険料の適正化を行うなど、繰出金の削減などに努める。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50800</xdr:rowOff>
    </xdr:to>
    <xdr:cxnSp macro="">
      <xdr:nvCxnSpPr>
        <xdr:cNvPr id="253" name="直線コネクタ 252"/>
        <xdr:cNvCxnSpPr/>
      </xdr:nvCxnSpPr>
      <xdr:spPr>
        <a:xfrm>
          <a:off x="15671800" y="9598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58</xdr:row>
      <xdr:rowOff>58420</xdr:rowOff>
    </xdr:to>
    <xdr:cxnSp macro="">
      <xdr:nvCxnSpPr>
        <xdr:cNvPr id="256" name="直線コネクタ 255"/>
        <xdr:cNvCxnSpPr/>
      </xdr:nvCxnSpPr>
      <xdr:spPr>
        <a:xfrm flipV="1">
          <a:off x="14782800" y="95986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58420</xdr:rowOff>
    </xdr:to>
    <xdr:cxnSp macro="">
      <xdr:nvCxnSpPr>
        <xdr:cNvPr id="259" name="直線コネクタ 258"/>
        <xdr:cNvCxnSpPr/>
      </xdr:nvCxnSpPr>
      <xdr:spPr>
        <a:xfrm>
          <a:off x="13893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168910</xdr:rowOff>
    </xdr:to>
    <xdr:cxnSp macro="">
      <xdr:nvCxnSpPr>
        <xdr:cNvPr id="262" name="直線コネクタ 261"/>
        <xdr:cNvCxnSpPr/>
      </xdr:nvCxnSpPr>
      <xdr:spPr>
        <a:xfrm>
          <a:off x="13004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4" name="楕円 273"/>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5" name="テキスト ボックス 27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6" name="楕円 275"/>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7" name="テキスト ボックス 276"/>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8" name="楕円 277"/>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9" name="テキスト ボックス 278"/>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補助費等に係る経常収支比率は、下水道事業会計への補助金の減などにより、前年度と比べ０．３ポイント減少した。</a:t>
          </a:r>
        </a:p>
        <a:p>
          <a:r>
            <a:rPr kumimoji="1" lang="ja-JP" altLang="en-US" sz="1300">
              <a:latin typeface="ＭＳ Ｐゴシック" panose="020B0600070205080204" pitchFamily="50" charset="-128"/>
              <a:ea typeface="ＭＳ Ｐゴシック" panose="020B0600070205080204" pitchFamily="50" charset="-128"/>
            </a:rPr>
            <a:t>　今後も引き続き、一部事務組合に対する補助金や公営企業会計の事業内容や市の単独補助金等の見直しを行い、補助費等の削減に努める。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159004</xdr:rowOff>
    </xdr:to>
    <xdr:cxnSp macro="">
      <xdr:nvCxnSpPr>
        <xdr:cNvPr id="311" name="直線コネクタ 310"/>
        <xdr:cNvCxnSpPr/>
      </xdr:nvCxnSpPr>
      <xdr:spPr>
        <a:xfrm flipV="1">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159004</xdr:rowOff>
    </xdr:to>
    <xdr:cxnSp macro="">
      <xdr:nvCxnSpPr>
        <xdr:cNvPr id="314" name="直線コネクタ 313"/>
        <xdr:cNvCxnSpPr/>
      </xdr:nvCxnSpPr>
      <xdr:spPr>
        <a:xfrm>
          <a:off x="14782800" y="6070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7" name="直線コネクタ 316"/>
        <xdr:cNvCxnSpPr/>
      </xdr:nvCxnSpPr>
      <xdr:spPr>
        <a:xfrm flipV="1">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83566</xdr:rowOff>
    </xdr:to>
    <xdr:cxnSp macro="">
      <xdr:nvCxnSpPr>
        <xdr:cNvPr id="320" name="直線コネクタ 319"/>
        <xdr:cNvCxnSpPr/>
      </xdr:nvCxnSpPr>
      <xdr:spPr>
        <a:xfrm flipV="1">
          <a:off x="13004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2" name="楕円 33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3" name="テキスト ボックス 332"/>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6" name="楕円 335"/>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7" name="テキスト ボックス 336"/>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8" name="楕円 337"/>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9" name="テキスト ボックス 338"/>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公債費に係る経常収支比率は、計画的な繰上償還の実施により元利償還金の減となったものの、合併算定替の終了による地方交付税の減などにより、前年度と比べ０．２ポイント上昇した。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149861</xdr:rowOff>
    </xdr:to>
    <xdr:cxnSp macro="">
      <xdr:nvCxnSpPr>
        <xdr:cNvPr id="371" name="直線コネクタ 370"/>
        <xdr:cNvCxnSpPr/>
      </xdr:nvCxnSpPr>
      <xdr:spPr>
        <a:xfrm>
          <a:off x="3987800" y="13004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1270</xdr:rowOff>
    </xdr:to>
    <xdr:cxnSp macro="">
      <xdr:nvCxnSpPr>
        <xdr:cNvPr id="374" name="直線コネクタ 373"/>
        <xdr:cNvCxnSpPr/>
      </xdr:nvCxnSpPr>
      <xdr:spPr>
        <a:xfrm flipV="1">
          <a:off x="3098800" y="13004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10795</xdr:rowOff>
    </xdr:to>
    <xdr:cxnSp macro="">
      <xdr:nvCxnSpPr>
        <xdr:cNvPr id="377" name="直線コネクタ 376"/>
        <xdr:cNvCxnSpPr/>
      </xdr:nvCxnSpPr>
      <xdr:spPr>
        <a:xfrm flipV="1">
          <a:off x="2209800" y="13031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10795</xdr:rowOff>
    </xdr:to>
    <xdr:cxnSp macro="">
      <xdr:nvCxnSpPr>
        <xdr:cNvPr id="380" name="直線コネクタ 379"/>
        <xdr:cNvCxnSpPr/>
      </xdr:nvCxnSpPr>
      <xdr:spPr>
        <a:xfrm>
          <a:off x="1320800" y="13023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90" name="楕円 389"/>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71137</xdr:rowOff>
    </xdr:from>
    <xdr:ext cx="762000" cy="259045"/>
    <xdr:sp macro="" textlink="">
      <xdr:nvSpPr>
        <xdr:cNvPr id="391" name="公債費該当値テキスト"/>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2" name="楕円 391"/>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10177</xdr:rowOff>
    </xdr:from>
    <xdr:ext cx="736600" cy="259045"/>
    <xdr:sp macro="" textlink="">
      <xdr:nvSpPr>
        <xdr:cNvPr id="393" name="テキスト ボックス 392"/>
        <xdr:cNvSpPr txBox="1"/>
      </xdr:nvSpPr>
      <xdr:spPr>
        <a:xfrm>
          <a:off x="3606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4" name="楕円 393"/>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36847</xdr:rowOff>
    </xdr:from>
    <xdr:ext cx="762000" cy="259045"/>
    <xdr:sp macro="" textlink="">
      <xdr:nvSpPr>
        <xdr:cNvPr id="395" name="テキスト ボックス 394"/>
        <xdr:cNvSpPr txBox="1"/>
      </xdr:nvSpPr>
      <xdr:spPr>
        <a:xfrm>
          <a:off x="2717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131445</xdr:rowOff>
    </xdr:from>
    <xdr:to>
      <xdr:col>11</xdr:col>
      <xdr:colOff>60325</xdr:colOff>
      <xdr:row>76</xdr:row>
      <xdr:rowOff>61595</xdr:rowOff>
    </xdr:to>
    <xdr:sp macro="" textlink="">
      <xdr:nvSpPr>
        <xdr:cNvPr id="396" name="楕円 395"/>
        <xdr:cNvSpPr/>
      </xdr:nvSpPr>
      <xdr:spPr>
        <a:xfrm>
          <a:off x="2159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46372</xdr:rowOff>
    </xdr:from>
    <xdr:ext cx="762000" cy="259045"/>
    <xdr:sp macro="" textlink="">
      <xdr:nvSpPr>
        <xdr:cNvPr id="397" name="テキスト ボックス 396"/>
        <xdr:cNvSpPr txBox="1"/>
      </xdr:nvSpPr>
      <xdr:spPr>
        <a:xfrm>
          <a:off x="1828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8" name="楕円 397"/>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29227</xdr:rowOff>
    </xdr:from>
    <xdr:ext cx="762000" cy="259045"/>
    <xdr:sp macro="" textlink="">
      <xdr:nvSpPr>
        <xdr:cNvPr id="399" name="テキスト ボックス 398"/>
        <xdr:cNvSpPr txBox="1"/>
      </xdr:nvSpPr>
      <xdr:spPr>
        <a:xfrm>
          <a:off x="939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公債費以外の経常収支比率は、物件費や扶助費などにおいて類似団体平均を下回っているため、類似団体平均よりも良い水準となっている。</a:t>
          </a:r>
        </a:p>
        <a:p>
          <a:r>
            <a:rPr kumimoji="1" lang="ja-JP" altLang="en-US" sz="1300">
              <a:latin typeface="ＭＳ Ｐゴシック" panose="020B0600070205080204" pitchFamily="50" charset="-128"/>
              <a:ea typeface="ＭＳ Ｐゴシック" panose="020B0600070205080204" pitchFamily="50" charset="-128"/>
            </a:rPr>
            <a:t>　今後とも洲本市行政改革実施方策に基づき、より一層の経常経費の削減に努める。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76708</xdr:rowOff>
    </xdr:from>
    <xdr:to>
      <xdr:col>82</xdr:col>
      <xdr:colOff>107950</xdr:colOff>
      <xdr:row>75</xdr:row>
      <xdr:rowOff>60706</xdr:rowOff>
    </xdr:to>
    <xdr:cxnSp macro="">
      <xdr:nvCxnSpPr>
        <xdr:cNvPr id="430" name="直線コネクタ 429"/>
        <xdr:cNvCxnSpPr/>
      </xdr:nvCxnSpPr>
      <xdr:spPr>
        <a:xfrm>
          <a:off x="15671800" y="127640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75</xdr:row>
      <xdr:rowOff>24130</xdr:rowOff>
    </xdr:to>
    <xdr:cxnSp macro="">
      <xdr:nvCxnSpPr>
        <xdr:cNvPr id="433" name="直線コネクタ 432"/>
        <xdr:cNvCxnSpPr/>
      </xdr:nvCxnSpPr>
      <xdr:spPr>
        <a:xfrm flipV="1">
          <a:off x="14782800" y="127640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24130</xdr:rowOff>
    </xdr:to>
    <xdr:cxnSp macro="">
      <xdr:nvCxnSpPr>
        <xdr:cNvPr id="436" name="直線コネクタ 435"/>
        <xdr:cNvCxnSpPr/>
      </xdr:nvCxnSpPr>
      <xdr:spPr>
        <a:xfrm>
          <a:off x="13893800" y="12846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74</xdr:row>
      <xdr:rowOff>159004</xdr:rowOff>
    </xdr:to>
    <xdr:cxnSp macro="">
      <xdr:nvCxnSpPr>
        <xdr:cNvPr id="439" name="直線コネクタ 438"/>
        <xdr:cNvCxnSpPr/>
      </xdr:nvCxnSpPr>
      <xdr:spPr>
        <a:xfrm>
          <a:off x="13004800" y="127365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9" name="楕円 448"/>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0"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25908</xdr:rowOff>
    </xdr:from>
    <xdr:to>
      <xdr:col>78</xdr:col>
      <xdr:colOff>120650</xdr:colOff>
      <xdr:row>74</xdr:row>
      <xdr:rowOff>127508</xdr:rowOff>
    </xdr:to>
    <xdr:sp macro="" textlink="">
      <xdr:nvSpPr>
        <xdr:cNvPr id="451" name="楕円 450"/>
        <xdr:cNvSpPr/>
      </xdr:nvSpPr>
      <xdr:spPr>
        <a:xfrm>
          <a:off x="15621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137685</xdr:rowOff>
    </xdr:from>
    <xdr:ext cx="736600" cy="259045"/>
    <xdr:sp macro="" textlink="">
      <xdr:nvSpPr>
        <xdr:cNvPr id="452" name="テキスト ボックス 451"/>
        <xdr:cNvSpPr txBox="1"/>
      </xdr:nvSpPr>
      <xdr:spPr>
        <a:xfrm>
          <a:off x="15290800" y="124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3" name="楕円 452"/>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4" name="テキスト ボックス 453"/>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5" name="楕円 454"/>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6" name="テキスト ボックス 455"/>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169926</xdr:rowOff>
    </xdr:from>
    <xdr:to>
      <xdr:col>65</xdr:col>
      <xdr:colOff>53975</xdr:colOff>
      <xdr:row>74</xdr:row>
      <xdr:rowOff>100076</xdr:rowOff>
    </xdr:to>
    <xdr:sp macro="" textlink="">
      <xdr:nvSpPr>
        <xdr:cNvPr id="457" name="楕円 456"/>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110253</xdr:rowOff>
    </xdr:from>
    <xdr:ext cx="762000" cy="259045"/>
    <xdr:sp macro="" textlink="">
      <xdr:nvSpPr>
        <xdr:cNvPr id="458" name="テキスト ボックス 457"/>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86157</xdr:rowOff>
    </xdr:from>
    <xdr:to>
      <xdr:col>29</xdr:col>
      <xdr:colOff>127000</xdr:colOff>
      <xdr:row>17</xdr:row>
      <xdr:rowOff>107036</xdr:rowOff>
    </xdr:to>
    <xdr:cxnSp macro="">
      <xdr:nvCxnSpPr>
        <xdr:cNvPr id="50" name="直線コネクタ 49"/>
        <xdr:cNvCxnSpPr/>
      </xdr:nvCxnSpPr>
      <xdr:spPr bwMode="auto">
        <a:xfrm flipV="1">
          <a:off x="5003800" y="3048432"/>
          <a:ext cx="6477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90233</xdr:rowOff>
    </xdr:from>
    <xdr:to>
      <xdr:col>26</xdr:col>
      <xdr:colOff>50800</xdr:colOff>
      <xdr:row>17</xdr:row>
      <xdr:rowOff>107036</xdr:rowOff>
    </xdr:to>
    <xdr:cxnSp macro="">
      <xdr:nvCxnSpPr>
        <xdr:cNvPr id="53" name="直線コネクタ 52"/>
        <xdr:cNvCxnSpPr/>
      </xdr:nvCxnSpPr>
      <xdr:spPr bwMode="auto">
        <a:xfrm>
          <a:off x="4305300" y="3052508"/>
          <a:ext cx="6985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90233</xdr:rowOff>
    </xdr:from>
    <xdr:to>
      <xdr:col>22</xdr:col>
      <xdr:colOff>114300</xdr:colOff>
      <xdr:row>17</xdr:row>
      <xdr:rowOff>107810</xdr:rowOff>
    </xdr:to>
    <xdr:cxnSp macro="">
      <xdr:nvCxnSpPr>
        <xdr:cNvPr id="56" name="直線コネクタ 55"/>
        <xdr:cNvCxnSpPr/>
      </xdr:nvCxnSpPr>
      <xdr:spPr bwMode="auto">
        <a:xfrm flipV="1">
          <a:off x="3606800" y="3052508"/>
          <a:ext cx="698500" cy="17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107810</xdr:rowOff>
    </xdr:from>
    <xdr:to>
      <xdr:col>18</xdr:col>
      <xdr:colOff>177800</xdr:colOff>
      <xdr:row>17</xdr:row>
      <xdr:rowOff>107874</xdr:rowOff>
    </xdr:to>
    <xdr:cxnSp macro="">
      <xdr:nvCxnSpPr>
        <xdr:cNvPr id="59" name="直線コネクタ 58"/>
        <xdr:cNvCxnSpPr/>
      </xdr:nvCxnSpPr>
      <xdr:spPr bwMode="auto">
        <a:xfrm flipV="1">
          <a:off x="2908300" y="3070085"/>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35357</xdr:rowOff>
    </xdr:from>
    <xdr:to>
      <xdr:col>29</xdr:col>
      <xdr:colOff>177800</xdr:colOff>
      <xdr:row>17</xdr:row>
      <xdr:rowOff>136957</xdr:rowOff>
    </xdr:to>
    <xdr:sp macro="" textlink="">
      <xdr:nvSpPr>
        <xdr:cNvPr id="69" name="楕円 68"/>
        <xdr:cNvSpPr/>
      </xdr:nvSpPr>
      <xdr:spPr bwMode="auto">
        <a:xfrm>
          <a:off x="5600700" y="299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7434</xdr:rowOff>
    </xdr:from>
    <xdr:ext cx="762000" cy="259045"/>
    <xdr:sp macro="" textlink="">
      <xdr:nvSpPr>
        <xdr:cNvPr id="70" name="人口1人当たり決算額の推移該当値テキスト130"/>
        <xdr:cNvSpPr txBox="1"/>
      </xdr:nvSpPr>
      <xdr:spPr>
        <a:xfrm>
          <a:off x="5740400" y="296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56236</xdr:rowOff>
    </xdr:from>
    <xdr:to>
      <xdr:col>26</xdr:col>
      <xdr:colOff>101600</xdr:colOff>
      <xdr:row>17</xdr:row>
      <xdr:rowOff>157836</xdr:rowOff>
    </xdr:to>
    <xdr:sp macro="" textlink="">
      <xdr:nvSpPr>
        <xdr:cNvPr id="71" name="楕円 70"/>
        <xdr:cNvSpPr/>
      </xdr:nvSpPr>
      <xdr:spPr bwMode="auto">
        <a:xfrm>
          <a:off x="4953000" y="301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142613</xdr:rowOff>
    </xdr:from>
    <xdr:ext cx="736600" cy="259045"/>
    <xdr:sp macro="" textlink="">
      <xdr:nvSpPr>
        <xdr:cNvPr id="72" name="テキスト ボックス 71"/>
        <xdr:cNvSpPr txBox="1"/>
      </xdr:nvSpPr>
      <xdr:spPr>
        <a:xfrm>
          <a:off x="4622800" y="310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39433</xdr:rowOff>
    </xdr:from>
    <xdr:to>
      <xdr:col>22</xdr:col>
      <xdr:colOff>165100</xdr:colOff>
      <xdr:row>17</xdr:row>
      <xdr:rowOff>141033</xdr:rowOff>
    </xdr:to>
    <xdr:sp macro="" textlink="">
      <xdr:nvSpPr>
        <xdr:cNvPr id="73" name="楕円 72"/>
        <xdr:cNvSpPr/>
      </xdr:nvSpPr>
      <xdr:spPr bwMode="auto">
        <a:xfrm>
          <a:off x="4254500" y="30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125810</xdr:rowOff>
    </xdr:from>
    <xdr:ext cx="762000" cy="259045"/>
    <xdr:sp macro="" textlink="">
      <xdr:nvSpPr>
        <xdr:cNvPr id="74" name="テキスト ボックス 73"/>
        <xdr:cNvSpPr txBox="1"/>
      </xdr:nvSpPr>
      <xdr:spPr>
        <a:xfrm>
          <a:off x="3924300" y="308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57010</xdr:rowOff>
    </xdr:from>
    <xdr:to>
      <xdr:col>19</xdr:col>
      <xdr:colOff>38100</xdr:colOff>
      <xdr:row>17</xdr:row>
      <xdr:rowOff>158610</xdr:rowOff>
    </xdr:to>
    <xdr:sp macro="" textlink="">
      <xdr:nvSpPr>
        <xdr:cNvPr id="75" name="楕円 74"/>
        <xdr:cNvSpPr/>
      </xdr:nvSpPr>
      <xdr:spPr bwMode="auto">
        <a:xfrm>
          <a:off x="3556000" y="301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143387</xdr:rowOff>
    </xdr:from>
    <xdr:ext cx="762000" cy="259045"/>
    <xdr:sp macro="" textlink="">
      <xdr:nvSpPr>
        <xdr:cNvPr id="76" name="テキスト ボックス 75"/>
        <xdr:cNvSpPr txBox="1"/>
      </xdr:nvSpPr>
      <xdr:spPr>
        <a:xfrm>
          <a:off x="3225800" y="310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57074</xdr:rowOff>
    </xdr:from>
    <xdr:to>
      <xdr:col>15</xdr:col>
      <xdr:colOff>101600</xdr:colOff>
      <xdr:row>17</xdr:row>
      <xdr:rowOff>158674</xdr:rowOff>
    </xdr:to>
    <xdr:sp macro="" textlink="">
      <xdr:nvSpPr>
        <xdr:cNvPr id="77" name="楕円 76"/>
        <xdr:cNvSpPr/>
      </xdr:nvSpPr>
      <xdr:spPr bwMode="auto">
        <a:xfrm>
          <a:off x="28575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143451</xdr:rowOff>
    </xdr:from>
    <xdr:ext cx="762000" cy="259045"/>
    <xdr:sp macro="" textlink="">
      <xdr:nvSpPr>
        <xdr:cNvPr id="78" name="テキスト ボックス 77"/>
        <xdr:cNvSpPr txBox="1"/>
      </xdr:nvSpPr>
      <xdr:spPr>
        <a:xfrm>
          <a:off x="25273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303365</xdr:rowOff>
    </xdr:from>
    <xdr:to>
      <xdr:col>29</xdr:col>
      <xdr:colOff>127000</xdr:colOff>
      <xdr:row>37</xdr:row>
      <xdr:rowOff>304588</xdr:rowOff>
    </xdr:to>
    <xdr:cxnSp macro="">
      <xdr:nvCxnSpPr>
        <xdr:cNvPr id="112" name="直線コネクタ 111"/>
        <xdr:cNvCxnSpPr/>
      </xdr:nvCxnSpPr>
      <xdr:spPr bwMode="auto">
        <a:xfrm flipV="1">
          <a:off x="5003800" y="7428065"/>
          <a:ext cx="6477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288142</xdr:rowOff>
    </xdr:from>
    <xdr:ext cx="762000" cy="259045"/>
    <xdr:sp macro="" textlink="">
      <xdr:nvSpPr>
        <xdr:cNvPr id="113" name="人口1人当たり決算額の推移平均値テキスト445"/>
        <xdr:cNvSpPr txBox="1"/>
      </xdr:nvSpPr>
      <xdr:spPr>
        <a:xfrm>
          <a:off x="5740400" y="7412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290479</xdr:rowOff>
    </xdr:from>
    <xdr:to>
      <xdr:col>26</xdr:col>
      <xdr:colOff>50800</xdr:colOff>
      <xdr:row>37</xdr:row>
      <xdr:rowOff>304588</xdr:rowOff>
    </xdr:to>
    <xdr:cxnSp macro="">
      <xdr:nvCxnSpPr>
        <xdr:cNvPr id="115" name="直線コネクタ 114"/>
        <xdr:cNvCxnSpPr/>
      </xdr:nvCxnSpPr>
      <xdr:spPr bwMode="auto">
        <a:xfrm>
          <a:off x="4305300" y="7415179"/>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290479</xdr:rowOff>
    </xdr:from>
    <xdr:to>
      <xdr:col>22</xdr:col>
      <xdr:colOff>114300</xdr:colOff>
      <xdr:row>37</xdr:row>
      <xdr:rowOff>300923</xdr:rowOff>
    </xdr:to>
    <xdr:cxnSp macro="">
      <xdr:nvCxnSpPr>
        <xdr:cNvPr id="118" name="直線コネクタ 117"/>
        <xdr:cNvCxnSpPr/>
      </xdr:nvCxnSpPr>
      <xdr:spPr bwMode="auto">
        <a:xfrm flipV="1">
          <a:off x="3606800" y="7415179"/>
          <a:ext cx="698500" cy="1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300923</xdr:rowOff>
    </xdr:from>
    <xdr:to>
      <xdr:col>18</xdr:col>
      <xdr:colOff>177800</xdr:colOff>
      <xdr:row>37</xdr:row>
      <xdr:rowOff>311484</xdr:rowOff>
    </xdr:to>
    <xdr:cxnSp macro="">
      <xdr:nvCxnSpPr>
        <xdr:cNvPr id="121" name="直線コネクタ 120"/>
        <xdr:cNvCxnSpPr/>
      </xdr:nvCxnSpPr>
      <xdr:spPr bwMode="auto">
        <a:xfrm flipV="1">
          <a:off x="2908300" y="7425623"/>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252565</xdr:rowOff>
    </xdr:from>
    <xdr:to>
      <xdr:col>29</xdr:col>
      <xdr:colOff>177800</xdr:colOff>
      <xdr:row>38</xdr:row>
      <xdr:rowOff>11265</xdr:rowOff>
    </xdr:to>
    <xdr:sp macro="" textlink="">
      <xdr:nvSpPr>
        <xdr:cNvPr id="131" name="楕円 130"/>
        <xdr:cNvSpPr/>
      </xdr:nvSpPr>
      <xdr:spPr bwMode="auto">
        <a:xfrm>
          <a:off x="5600700" y="737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97642</xdr:rowOff>
    </xdr:from>
    <xdr:ext cx="762000" cy="259045"/>
    <xdr:sp macro="" textlink="">
      <xdr:nvSpPr>
        <xdr:cNvPr id="132" name="人口1人当たり決算額の推移該当値テキスト445"/>
        <xdr:cNvSpPr txBox="1"/>
      </xdr:nvSpPr>
      <xdr:spPr>
        <a:xfrm>
          <a:off x="5740400" y="722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253788</xdr:rowOff>
    </xdr:from>
    <xdr:to>
      <xdr:col>26</xdr:col>
      <xdr:colOff>101600</xdr:colOff>
      <xdr:row>38</xdr:row>
      <xdr:rowOff>12488</xdr:rowOff>
    </xdr:to>
    <xdr:sp macro="" textlink="">
      <xdr:nvSpPr>
        <xdr:cNvPr id="133" name="楕円 132"/>
        <xdr:cNvSpPr/>
      </xdr:nvSpPr>
      <xdr:spPr bwMode="auto">
        <a:xfrm>
          <a:off x="49530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22665</xdr:rowOff>
    </xdr:from>
    <xdr:ext cx="736600" cy="259045"/>
    <xdr:sp macro="" textlink="">
      <xdr:nvSpPr>
        <xdr:cNvPr id="134" name="テキスト ボックス 133"/>
        <xdr:cNvSpPr txBox="1"/>
      </xdr:nvSpPr>
      <xdr:spPr>
        <a:xfrm>
          <a:off x="4622800" y="714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239679</xdr:rowOff>
    </xdr:from>
    <xdr:to>
      <xdr:col>22</xdr:col>
      <xdr:colOff>165100</xdr:colOff>
      <xdr:row>37</xdr:row>
      <xdr:rowOff>341279</xdr:rowOff>
    </xdr:to>
    <xdr:sp macro="" textlink="">
      <xdr:nvSpPr>
        <xdr:cNvPr id="135" name="楕円 134"/>
        <xdr:cNvSpPr/>
      </xdr:nvSpPr>
      <xdr:spPr bwMode="auto">
        <a:xfrm>
          <a:off x="4254500" y="73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8556</xdr:rowOff>
    </xdr:from>
    <xdr:ext cx="762000" cy="259045"/>
    <xdr:sp macro="" textlink="">
      <xdr:nvSpPr>
        <xdr:cNvPr id="136" name="テキスト ボックス 135"/>
        <xdr:cNvSpPr txBox="1"/>
      </xdr:nvSpPr>
      <xdr:spPr>
        <a:xfrm>
          <a:off x="3924300" y="713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250123</xdr:rowOff>
    </xdr:from>
    <xdr:to>
      <xdr:col>19</xdr:col>
      <xdr:colOff>38100</xdr:colOff>
      <xdr:row>38</xdr:row>
      <xdr:rowOff>8823</xdr:rowOff>
    </xdr:to>
    <xdr:sp macro="" textlink="">
      <xdr:nvSpPr>
        <xdr:cNvPr id="137" name="楕円 136"/>
        <xdr:cNvSpPr/>
      </xdr:nvSpPr>
      <xdr:spPr bwMode="auto">
        <a:xfrm>
          <a:off x="3556000" y="737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19000</xdr:rowOff>
    </xdr:from>
    <xdr:ext cx="762000" cy="259045"/>
    <xdr:sp macro="" textlink="">
      <xdr:nvSpPr>
        <xdr:cNvPr id="138" name="テキスト ボックス 137"/>
        <xdr:cNvSpPr txBox="1"/>
      </xdr:nvSpPr>
      <xdr:spPr>
        <a:xfrm>
          <a:off x="3225800" y="71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260684</xdr:rowOff>
    </xdr:from>
    <xdr:to>
      <xdr:col>15</xdr:col>
      <xdr:colOff>101600</xdr:colOff>
      <xdr:row>38</xdr:row>
      <xdr:rowOff>19384</xdr:rowOff>
    </xdr:to>
    <xdr:sp macro="" textlink="">
      <xdr:nvSpPr>
        <xdr:cNvPr id="139" name="楕円 138"/>
        <xdr:cNvSpPr/>
      </xdr:nvSpPr>
      <xdr:spPr bwMode="auto">
        <a:xfrm>
          <a:off x="28575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29561</xdr:rowOff>
    </xdr:from>
    <xdr:ext cx="762000" cy="259045"/>
    <xdr:sp macro="" textlink="">
      <xdr:nvSpPr>
        <xdr:cNvPr id="140" name="テキスト ボックス 139"/>
        <xdr:cNvSpPr txBox="1"/>
      </xdr:nvSpPr>
      <xdr:spPr>
        <a:xfrm>
          <a:off x="2527300" y="71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24420</xdr:rowOff>
    </xdr:from>
    <xdr:to>
      <xdr:col>24</xdr:col>
      <xdr:colOff>63500</xdr:colOff>
      <xdr:row>36</xdr:row>
      <xdr:rowOff>54987</xdr:rowOff>
    </xdr:to>
    <xdr:cxnSp macro="">
      <xdr:nvCxnSpPr>
        <xdr:cNvPr id="63" name="直線コネクタ 62"/>
        <xdr:cNvCxnSpPr/>
      </xdr:nvCxnSpPr>
      <xdr:spPr>
        <a:xfrm flipV="1">
          <a:off x="3797300" y="6196620"/>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36601</xdr:rowOff>
    </xdr:from>
    <xdr:to>
      <xdr:col>19</xdr:col>
      <xdr:colOff>177800</xdr:colOff>
      <xdr:row>36</xdr:row>
      <xdr:rowOff>54987</xdr:rowOff>
    </xdr:to>
    <xdr:cxnSp macro="">
      <xdr:nvCxnSpPr>
        <xdr:cNvPr id="66" name="直線コネクタ 65"/>
        <xdr:cNvCxnSpPr/>
      </xdr:nvCxnSpPr>
      <xdr:spPr>
        <a:xfrm>
          <a:off x="2908300" y="6208801"/>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31714</xdr:rowOff>
    </xdr:from>
    <xdr:to>
      <xdr:col>15</xdr:col>
      <xdr:colOff>50800</xdr:colOff>
      <xdr:row>36</xdr:row>
      <xdr:rowOff>36601</xdr:rowOff>
    </xdr:to>
    <xdr:cxnSp macro="">
      <xdr:nvCxnSpPr>
        <xdr:cNvPr id="69" name="直線コネクタ 68"/>
        <xdr:cNvCxnSpPr/>
      </xdr:nvCxnSpPr>
      <xdr:spPr>
        <a:xfrm>
          <a:off x="2019300" y="6203914"/>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26391</xdr:rowOff>
    </xdr:from>
    <xdr:to>
      <xdr:col>10</xdr:col>
      <xdr:colOff>114300</xdr:colOff>
      <xdr:row>36</xdr:row>
      <xdr:rowOff>31714</xdr:rowOff>
    </xdr:to>
    <xdr:cxnSp macro="">
      <xdr:nvCxnSpPr>
        <xdr:cNvPr id="72" name="直線コネクタ 71"/>
        <xdr:cNvCxnSpPr/>
      </xdr:nvCxnSpPr>
      <xdr:spPr>
        <a:xfrm>
          <a:off x="1130300" y="6198591"/>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145070</xdr:rowOff>
    </xdr:from>
    <xdr:to>
      <xdr:col>24</xdr:col>
      <xdr:colOff>114300</xdr:colOff>
      <xdr:row>36</xdr:row>
      <xdr:rowOff>75220</xdr:rowOff>
    </xdr:to>
    <xdr:sp macro="" textlink="">
      <xdr:nvSpPr>
        <xdr:cNvPr id="82" name="楕円 81"/>
        <xdr:cNvSpPr/>
      </xdr:nvSpPr>
      <xdr:spPr>
        <a:xfrm>
          <a:off x="4584700" y="61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123497</xdr:rowOff>
    </xdr:from>
    <xdr:ext cx="534377" cy="259045"/>
    <xdr:sp macro="" textlink="">
      <xdr:nvSpPr>
        <xdr:cNvPr id="83" name="人件費該当値テキスト"/>
        <xdr:cNvSpPr txBox="1"/>
      </xdr:nvSpPr>
      <xdr:spPr>
        <a:xfrm>
          <a:off x="4686300" y="61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4187</xdr:rowOff>
    </xdr:from>
    <xdr:to>
      <xdr:col>20</xdr:col>
      <xdr:colOff>38100</xdr:colOff>
      <xdr:row>36</xdr:row>
      <xdr:rowOff>105787</xdr:rowOff>
    </xdr:to>
    <xdr:sp macro="" textlink="">
      <xdr:nvSpPr>
        <xdr:cNvPr id="84" name="楕円 83"/>
        <xdr:cNvSpPr/>
      </xdr:nvSpPr>
      <xdr:spPr>
        <a:xfrm>
          <a:off x="3746500" y="61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96914</xdr:rowOff>
    </xdr:from>
    <xdr:ext cx="534377" cy="259045"/>
    <xdr:sp macro="" textlink="">
      <xdr:nvSpPr>
        <xdr:cNvPr id="85" name="テキスト ボックス 84"/>
        <xdr:cNvSpPr txBox="1"/>
      </xdr:nvSpPr>
      <xdr:spPr>
        <a:xfrm>
          <a:off x="3530111" y="62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157251</xdr:rowOff>
    </xdr:from>
    <xdr:to>
      <xdr:col>15</xdr:col>
      <xdr:colOff>101600</xdr:colOff>
      <xdr:row>36</xdr:row>
      <xdr:rowOff>87401</xdr:rowOff>
    </xdr:to>
    <xdr:sp macro="" textlink="">
      <xdr:nvSpPr>
        <xdr:cNvPr id="86" name="楕円 85"/>
        <xdr:cNvSpPr/>
      </xdr:nvSpPr>
      <xdr:spPr>
        <a:xfrm>
          <a:off x="2857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78528</xdr:rowOff>
    </xdr:from>
    <xdr:ext cx="534377" cy="259045"/>
    <xdr:sp macro="" textlink="">
      <xdr:nvSpPr>
        <xdr:cNvPr id="87" name="テキスト ボックス 86"/>
        <xdr:cNvSpPr txBox="1"/>
      </xdr:nvSpPr>
      <xdr:spPr>
        <a:xfrm>
          <a:off x="2641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152364</xdr:rowOff>
    </xdr:from>
    <xdr:to>
      <xdr:col>10</xdr:col>
      <xdr:colOff>165100</xdr:colOff>
      <xdr:row>36</xdr:row>
      <xdr:rowOff>82514</xdr:rowOff>
    </xdr:to>
    <xdr:sp macro="" textlink="">
      <xdr:nvSpPr>
        <xdr:cNvPr id="88" name="楕円 87"/>
        <xdr:cNvSpPr/>
      </xdr:nvSpPr>
      <xdr:spPr>
        <a:xfrm>
          <a:off x="1968500" y="61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73641</xdr:rowOff>
    </xdr:from>
    <xdr:ext cx="534377" cy="259045"/>
    <xdr:sp macro="" textlink="">
      <xdr:nvSpPr>
        <xdr:cNvPr id="89" name="テキスト ボックス 88"/>
        <xdr:cNvSpPr txBox="1"/>
      </xdr:nvSpPr>
      <xdr:spPr>
        <a:xfrm>
          <a:off x="1752111" y="62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147041</xdr:rowOff>
    </xdr:from>
    <xdr:to>
      <xdr:col>6</xdr:col>
      <xdr:colOff>38100</xdr:colOff>
      <xdr:row>36</xdr:row>
      <xdr:rowOff>77191</xdr:rowOff>
    </xdr:to>
    <xdr:sp macro="" textlink="">
      <xdr:nvSpPr>
        <xdr:cNvPr id="90" name="楕円 89"/>
        <xdr:cNvSpPr/>
      </xdr:nvSpPr>
      <xdr:spPr>
        <a:xfrm>
          <a:off x="1079500" y="61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68318</xdr:rowOff>
    </xdr:from>
    <xdr:ext cx="534377" cy="259045"/>
    <xdr:sp macro="" textlink="">
      <xdr:nvSpPr>
        <xdr:cNvPr id="91" name="テキスト ボックス 90"/>
        <xdr:cNvSpPr txBox="1"/>
      </xdr:nvSpPr>
      <xdr:spPr>
        <a:xfrm>
          <a:off x="863111" y="62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40177</xdr:rowOff>
    </xdr:from>
    <xdr:to>
      <xdr:col>24</xdr:col>
      <xdr:colOff>63500</xdr:colOff>
      <xdr:row>56</xdr:row>
      <xdr:rowOff>97350</xdr:rowOff>
    </xdr:to>
    <xdr:cxnSp macro="">
      <xdr:nvCxnSpPr>
        <xdr:cNvPr id="118" name="直線コネクタ 117"/>
        <xdr:cNvCxnSpPr/>
      </xdr:nvCxnSpPr>
      <xdr:spPr>
        <a:xfrm flipV="1">
          <a:off x="3797300" y="9641377"/>
          <a:ext cx="8382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97350</xdr:rowOff>
    </xdr:from>
    <xdr:to>
      <xdr:col>19</xdr:col>
      <xdr:colOff>177800</xdr:colOff>
      <xdr:row>56</xdr:row>
      <xdr:rowOff>124237</xdr:rowOff>
    </xdr:to>
    <xdr:cxnSp macro="">
      <xdr:nvCxnSpPr>
        <xdr:cNvPr id="121" name="直線コネクタ 120"/>
        <xdr:cNvCxnSpPr/>
      </xdr:nvCxnSpPr>
      <xdr:spPr>
        <a:xfrm flipV="1">
          <a:off x="2908300" y="969855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124237</xdr:rowOff>
    </xdr:from>
    <xdr:to>
      <xdr:col>15</xdr:col>
      <xdr:colOff>50800</xdr:colOff>
      <xdr:row>57</xdr:row>
      <xdr:rowOff>3267</xdr:rowOff>
    </xdr:to>
    <xdr:cxnSp macro="">
      <xdr:nvCxnSpPr>
        <xdr:cNvPr id="124" name="直線コネクタ 123"/>
        <xdr:cNvCxnSpPr/>
      </xdr:nvCxnSpPr>
      <xdr:spPr>
        <a:xfrm flipV="1">
          <a:off x="2019300" y="9725437"/>
          <a:ext cx="8890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3267</xdr:rowOff>
    </xdr:from>
    <xdr:to>
      <xdr:col>10</xdr:col>
      <xdr:colOff>114300</xdr:colOff>
      <xdr:row>57</xdr:row>
      <xdr:rowOff>22693</xdr:rowOff>
    </xdr:to>
    <xdr:cxnSp macro="">
      <xdr:nvCxnSpPr>
        <xdr:cNvPr id="127" name="直線コネクタ 126"/>
        <xdr:cNvCxnSpPr/>
      </xdr:nvCxnSpPr>
      <xdr:spPr>
        <a:xfrm flipV="1">
          <a:off x="1130300" y="9775917"/>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160827</xdr:rowOff>
    </xdr:from>
    <xdr:to>
      <xdr:col>24</xdr:col>
      <xdr:colOff>114300</xdr:colOff>
      <xdr:row>56</xdr:row>
      <xdr:rowOff>90977</xdr:rowOff>
    </xdr:to>
    <xdr:sp macro="" textlink="">
      <xdr:nvSpPr>
        <xdr:cNvPr id="137" name="楕円 136"/>
        <xdr:cNvSpPr/>
      </xdr:nvSpPr>
      <xdr:spPr>
        <a:xfrm>
          <a:off x="4584700" y="95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12254</xdr:rowOff>
    </xdr:from>
    <xdr:ext cx="534377" cy="259045"/>
    <xdr:sp macro="" textlink="">
      <xdr:nvSpPr>
        <xdr:cNvPr id="138" name="物件費該当値テキスト"/>
        <xdr:cNvSpPr txBox="1"/>
      </xdr:nvSpPr>
      <xdr:spPr>
        <a:xfrm>
          <a:off x="4686300" y="94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46550</xdr:rowOff>
    </xdr:from>
    <xdr:to>
      <xdr:col>20</xdr:col>
      <xdr:colOff>38100</xdr:colOff>
      <xdr:row>56</xdr:row>
      <xdr:rowOff>148150</xdr:rowOff>
    </xdr:to>
    <xdr:sp macro="" textlink="">
      <xdr:nvSpPr>
        <xdr:cNvPr id="139" name="楕円 138"/>
        <xdr:cNvSpPr/>
      </xdr:nvSpPr>
      <xdr:spPr>
        <a:xfrm>
          <a:off x="3746500" y="96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164677</xdr:rowOff>
    </xdr:from>
    <xdr:ext cx="534377" cy="259045"/>
    <xdr:sp macro="" textlink="">
      <xdr:nvSpPr>
        <xdr:cNvPr id="140" name="テキスト ボックス 139"/>
        <xdr:cNvSpPr txBox="1"/>
      </xdr:nvSpPr>
      <xdr:spPr>
        <a:xfrm>
          <a:off x="3530111" y="94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73437</xdr:rowOff>
    </xdr:from>
    <xdr:to>
      <xdr:col>15</xdr:col>
      <xdr:colOff>101600</xdr:colOff>
      <xdr:row>57</xdr:row>
      <xdr:rowOff>3587</xdr:rowOff>
    </xdr:to>
    <xdr:sp macro="" textlink="">
      <xdr:nvSpPr>
        <xdr:cNvPr id="141" name="楕円 140"/>
        <xdr:cNvSpPr/>
      </xdr:nvSpPr>
      <xdr:spPr>
        <a:xfrm>
          <a:off x="2857500" y="96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20114</xdr:rowOff>
    </xdr:from>
    <xdr:ext cx="534377" cy="259045"/>
    <xdr:sp macro="" textlink="">
      <xdr:nvSpPr>
        <xdr:cNvPr id="142" name="テキスト ボックス 141"/>
        <xdr:cNvSpPr txBox="1"/>
      </xdr:nvSpPr>
      <xdr:spPr>
        <a:xfrm>
          <a:off x="2641111" y="94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123917</xdr:rowOff>
    </xdr:from>
    <xdr:to>
      <xdr:col>10</xdr:col>
      <xdr:colOff>165100</xdr:colOff>
      <xdr:row>57</xdr:row>
      <xdr:rowOff>54067</xdr:rowOff>
    </xdr:to>
    <xdr:sp macro="" textlink="">
      <xdr:nvSpPr>
        <xdr:cNvPr id="143" name="楕円 142"/>
        <xdr:cNvSpPr/>
      </xdr:nvSpPr>
      <xdr:spPr>
        <a:xfrm>
          <a:off x="1968500" y="97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45194</xdr:rowOff>
    </xdr:from>
    <xdr:ext cx="534377" cy="259045"/>
    <xdr:sp macro="" textlink="">
      <xdr:nvSpPr>
        <xdr:cNvPr id="144" name="テキスト ボックス 143"/>
        <xdr:cNvSpPr txBox="1"/>
      </xdr:nvSpPr>
      <xdr:spPr>
        <a:xfrm>
          <a:off x="1752111" y="98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143343</xdr:rowOff>
    </xdr:from>
    <xdr:to>
      <xdr:col>6</xdr:col>
      <xdr:colOff>38100</xdr:colOff>
      <xdr:row>57</xdr:row>
      <xdr:rowOff>73493</xdr:rowOff>
    </xdr:to>
    <xdr:sp macro="" textlink="">
      <xdr:nvSpPr>
        <xdr:cNvPr id="145" name="楕円 144"/>
        <xdr:cNvSpPr/>
      </xdr:nvSpPr>
      <xdr:spPr>
        <a:xfrm>
          <a:off x="1079500" y="97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64620</xdr:rowOff>
    </xdr:from>
    <xdr:ext cx="534377" cy="259045"/>
    <xdr:sp macro="" textlink="">
      <xdr:nvSpPr>
        <xdr:cNvPr id="146" name="テキスト ボックス 145"/>
        <xdr:cNvSpPr txBox="1"/>
      </xdr:nvSpPr>
      <xdr:spPr>
        <a:xfrm>
          <a:off x="863111" y="98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121504</xdr:rowOff>
    </xdr:from>
    <xdr:to>
      <xdr:col>24</xdr:col>
      <xdr:colOff>63500</xdr:colOff>
      <xdr:row>78</xdr:row>
      <xdr:rowOff>122030</xdr:rowOff>
    </xdr:to>
    <xdr:cxnSp macro="">
      <xdr:nvCxnSpPr>
        <xdr:cNvPr id="173" name="直線コネクタ 172"/>
        <xdr:cNvCxnSpPr/>
      </xdr:nvCxnSpPr>
      <xdr:spPr>
        <a:xfrm flipV="1">
          <a:off x="3797300" y="1349460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122030</xdr:rowOff>
    </xdr:from>
    <xdr:to>
      <xdr:col>19</xdr:col>
      <xdr:colOff>177800</xdr:colOff>
      <xdr:row>78</xdr:row>
      <xdr:rowOff>122898</xdr:rowOff>
    </xdr:to>
    <xdr:cxnSp macro="">
      <xdr:nvCxnSpPr>
        <xdr:cNvPr id="176" name="直線コネクタ 175"/>
        <xdr:cNvCxnSpPr/>
      </xdr:nvCxnSpPr>
      <xdr:spPr>
        <a:xfrm flipV="1">
          <a:off x="2908300" y="1349513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122030</xdr:rowOff>
    </xdr:from>
    <xdr:to>
      <xdr:col>15</xdr:col>
      <xdr:colOff>50800</xdr:colOff>
      <xdr:row>78</xdr:row>
      <xdr:rowOff>122898</xdr:rowOff>
    </xdr:to>
    <xdr:cxnSp macro="">
      <xdr:nvCxnSpPr>
        <xdr:cNvPr id="179" name="直線コネクタ 178"/>
        <xdr:cNvCxnSpPr/>
      </xdr:nvCxnSpPr>
      <xdr:spPr>
        <a:xfrm>
          <a:off x="2019300" y="1349513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118577</xdr:rowOff>
    </xdr:from>
    <xdr:to>
      <xdr:col>10</xdr:col>
      <xdr:colOff>114300</xdr:colOff>
      <xdr:row>78</xdr:row>
      <xdr:rowOff>122030</xdr:rowOff>
    </xdr:to>
    <xdr:cxnSp macro="">
      <xdr:nvCxnSpPr>
        <xdr:cNvPr id="182" name="直線コネクタ 181"/>
        <xdr:cNvCxnSpPr/>
      </xdr:nvCxnSpPr>
      <xdr:spPr>
        <a:xfrm>
          <a:off x="1130300" y="1349167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70704</xdr:rowOff>
    </xdr:from>
    <xdr:to>
      <xdr:col>24</xdr:col>
      <xdr:colOff>114300</xdr:colOff>
      <xdr:row>79</xdr:row>
      <xdr:rowOff>854</xdr:rowOff>
    </xdr:to>
    <xdr:sp macro="" textlink="">
      <xdr:nvSpPr>
        <xdr:cNvPr id="192" name="楕円 191"/>
        <xdr:cNvSpPr/>
      </xdr:nvSpPr>
      <xdr:spPr>
        <a:xfrm>
          <a:off x="4584700" y="134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157081</xdr:rowOff>
    </xdr:from>
    <xdr:ext cx="378565" cy="259045"/>
    <xdr:sp macro="" textlink="">
      <xdr:nvSpPr>
        <xdr:cNvPr id="193" name="維持補修費該当値テキスト"/>
        <xdr:cNvSpPr txBox="1"/>
      </xdr:nvSpPr>
      <xdr:spPr>
        <a:xfrm>
          <a:off x="4686300" y="1335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71230</xdr:rowOff>
    </xdr:from>
    <xdr:to>
      <xdr:col>20</xdr:col>
      <xdr:colOff>38100</xdr:colOff>
      <xdr:row>79</xdr:row>
      <xdr:rowOff>1380</xdr:rowOff>
    </xdr:to>
    <xdr:sp macro="" textlink="">
      <xdr:nvSpPr>
        <xdr:cNvPr id="194" name="楕円 193"/>
        <xdr:cNvSpPr/>
      </xdr:nvSpPr>
      <xdr:spPr>
        <a:xfrm>
          <a:off x="3746500" y="134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163957</xdr:rowOff>
    </xdr:from>
    <xdr:ext cx="378565" cy="259045"/>
    <xdr:sp macro="" textlink="">
      <xdr:nvSpPr>
        <xdr:cNvPr id="195" name="テキスト ボックス 194"/>
        <xdr:cNvSpPr txBox="1"/>
      </xdr:nvSpPr>
      <xdr:spPr>
        <a:xfrm>
          <a:off x="3608017" y="1353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72098</xdr:rowOff>
    </xdr:from>
    <xdr:to>
      <xdr:col>15</xdr:col>
      <xdr:colOff>101600</xdr:colOff>
      <xdr:row>79</xdr:row>
      <xdr:rowOff>2248</xdr:rowOff>
    </xdr:to>
    <xdr:sp macro="" textlink="">
      <xdr:nvSpPr>
        <xdr:cNvPr id="196" name="楕円 195"/>
        <xdr:cNvSpPr/>
      </xdr:nvSpPr>
      <xdr:spPr>
        <a:xfrm>
          <a:off x="2857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164825</xdr:rowOff>
    </xdr:from>
    <xdr:ext cx="378565" cy="259045"/>
    <xdr:sp macro="" textlink="">
      <xdr:nvSpPr>
        <xdr:cNvPr id="197" name="テキスト ボックス 196"/>
        <xdr:cNvSpPr txBox="1"/>
      </xdr:nvSpPr>
      <xdr:spPr>
        <a:xfrm>
          <a:off x="2719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71230</xdr:rowOff>
    </xdr:from>
    <xdr:to>
      <xdr:col>10</xdr:col>
      <xdr:colOff>165100</xdr:colOff>
      <xdr:row>79</xdr:row>
      <xdr:rowOff>1380</xdr:rowOff>
    </xdr:to>
    <xdr:sp macro="" textlink="">
      <xdr:nvSpPr>
        <xdr:cNvPr id="198" name="楕円 197"/>
        <xdr:cNvSpPr/>
      </xdr:nvSpPr>
      <xdr:spPr>
        <a:xfrm>
          <a:off x="1968500" y="134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163957</xdr:rowOff>
    </xdr:from>
    <xdr:ext cx="378565" cy="259045"/>
    <xdr:sp macro="" textlink="">
      <xdr:nvSpPr>
        <xdr:cNvPr id="199" name="テキスト ボックス 198"/>
        <xdr:cNvSpPr txBox="1"/>
      </xdr:nvSpPr>
      <xdr:spPr>
        <a:xfrm>
          <a:off x="1830017" y="1353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67777</xdr:rowOff>
    </xdr:from>
    <xdr:to>
      <xdr:col>6</xdr:col>
      <xdr:colOff>38100</xdr:colOff>
      <xdr:row>78</xdr:row>
      <xdr:rowOff>169377</xdr:rowOff>
    </xdr:to>
    <xdr:sp macro="" textlink="">
      <xdr:nvSpPr>
        <xdr:cNvPr id="200" name="楕円 199"/>
        <xdr:cNvSpPr/>
      </xdr:nvSpPr>
      <xdr:spPr>
        <a:xfrm>
          <a:off x="1079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160504</xdr:rowOff>
    </xdr:from>
    <xdr:ext cx="378565" cy="259045"/>
    <xdr:sp macro="" textlink="">
      <xdr:nvSpPr>
        <xdr:cNvPr id="201" name="テキスト ボックス 200"/>
        <xdr:cNvSpPr txBox="1"/>
      </xdr:nvSpPr>
      <xdr:spPr>
        <a:xfrm>
          <a:off x="941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93663</xdr:rowOff>
    </xdr:from>
    <xdr:to>
      <xdr:col>24</xdr:col>
      <xdr:colOff>63500</xdr:colOff>
      <xdr:row>97</xdr:row>
      <xdr:rowOff>156553</xdr:rowOff>
    </xdr:to>
    <xdr:cxnSp macro="">
      <xdr:nvCxnSpPr>
        <xdr:cNvPr id="231" name="直線コネクタ 230"/>
        <xdr:cNvCxnSpPr/>
      </xdr:nvCxnSpPr>
      <xdr:spPr>
        <a:xfrm flipV="1">
          <a:off x="3797300" y="16724313"/>
          <a:ext cx="838200" cy="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118999</xdr:rowOff>
    </xdr:from>
    <xdr:to>
      <xdr:col>19</xdr:col>
      <xdr:colOff>177800</xdr:colOff>
      <xdr:row>97</xdr:row>
      <xdr:rowOff>156553</xdr:rowOff>
    </xdr:to>
    <xdr:cxnSp macro="">
      <xdr:nvCxnSpPr>
        <xdr:cNvPr id="234" name="直線コネクタ 233"/>
        <xdr:cNvCxnSpPr/>
      </xdr:nvCxnSpPr>
      <xdr:spPr>
        <a:xfrm>
          <a:off x="2908300" y="16749649"/>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118999</xdr:rowOff>
    </xdr:from>
    <xdr:to>
      <xdr:col>15</xdr:col>
      <xdr:colOff>50800</xdr:colOff>
      <xdr:row>97</xdr:row>
      <xdr:rowOff>123737</xdr:rowOff>
    </xdr:to>
    <xdr:cxnSp macro="">
      <xdr:nvCxnSpPr>
        <xdr:cNvPr id="237" name="直線コネクタ 236"/>
        <xdr:cNvCxnSpPr/>
      </xdr:nvCxnSpPr>
      <xdr:spPr>
        <a:xfrm flipV="1">
          <a:off x="2019300" y="16749649"/>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123737</xdr:rowOff>
    </xdr:from>
    <xdr:to>
      <xdr:col>10</xdr:col>
      <xdr:colOff>114300</xdr:colOff>
      <xdr:row>98</xdr:row>
      <xdr:rowOff>6350</xdr:rowOff>
    </xdr:to>
    <xdr:cxnSp macro="">
      <xdr:nvCxnSpPr>
        <xdr:cNvPr id="240" name="直線コネクタ 239"/>
        <xdr:cNvCxnSpPr/>
      </xdr:nvCxnSpPr>
      <xdr:spPr>
        <a:xfrm flipV="1">
          <a:off x="1130300" y="16754387"/>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42863</xdr:rowOff>
    </xdr:from>
    <xdr:to>
      <xdr:col>24</xdr:col>
      <xdr:colOff>114300</xdr:colOff>
      <xdr:row>97</xdr:row>
      <xdr:rowOff>144463</xdr:rowOff>
    </xdr:to>
    <xdr:sp macro="" textlink="">
      <xdr:nvSpPr>
        <xdr:cNvPr id="250" name="楕円 249"/>
        <xdr:cNvSpPr/>
      </xdr:nvSpPr>
      <xdr:spPr>
        <a:xfrm>
          <a:off x="4584700" y="166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21290</xdr:rowOff>
    </xdr:from>
    <xdr:ext cx="534377" cy="259045"/>
    <xdr:sp macro="" textlink="">
      <xdr:nvSpPr>
        <xdr:cNvPr id="251" name="扶助費該当値テキスト"/>
        <xdr:cNvSpPr txBox="1"/>
      </xdr:nvSpPr>
      <xdr:spPr>
        <a:xfrm>
          <a:off x="4686300" y="1665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105753</xdr:rowOff>
    </xdr:from>
    <xdr:to>
      <xdr:col>20</xdr:col>
      <xdr:colOff>38100</xdr:colOff>
      <xdr:row>98</xdr:row>
      <xdr:rowOff>35903</xdr:rowOff>
    </xdr:to>
    <xdr:sp macro="" textlink="">
      <xdr:nvSpPr>
        <xdr:cNvPr id="252" name="楕円 251"/>
        <xdr:cNvSpPr/>
      </xdr:nvSpPr>
      <xdr:spPr>
        <a:xfrm>
          <a:off x="3746500" y="167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27030</xdr:rowOff>
    </xdr:from>
    <xdr:ext cx="534377" cy="259045"/>
    <xdr:sp macro="" textlink="">
      <xdr:nvSpPr>
        <xdr:cNvPr id="253" name="テキスト ボックス 252"/>
        <xdr:cNvSpPr txBox="1"/>
      </xdr:nvSpPr>
      <xdr:spPr>
        <a:xfrm>
          <a:off x="3530111" y="168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68199</xdr:rowOff>
    </xdr:from>
    <xdr:to>
      <xdr:col>15</xdr:col>
      <xdr:colOff>101600</xdr:colOff>
      <xdr:row>97</xdr:row>
      <xdr:rowOff>169799</xdr:rowOff>
    </xdr:to>
    <xdr:sp macro="" textlink="">
      <xdr:nvSpPr>
        <xdr:cNvPr id="254" name="楕円 253"/>
        <xdr:cNvSpPr/>
      </xdr:nvSpPr>
      <xdr:spPr>
        <a:xfrm>
          <a:off x="2857500" y="166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160926</xdr:rowOff>
    </xdr:from>
    <xdr:ext cx="534377" cy="259045"/>
    <xdr:sp macro="" textlink="">
      <xdr:nvSpPr>
        <xdr:cNvPr id="255" name="テキスト ボックス 254"/>
        <xdr:cNvSpPr txBox="1"/>
      </xdr:nvSpPr>
      <xdr:spPr>
        <a:xfrm>
          <a:off x="2641111" y="167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72937</xdr:rowOff>
    </xdr:from>
    <xdr:to>
      <xdr:col>10</xdr:col>
      <xdr:colOff>165100</xdr:colOff>
      <xdr:row>98</xdr:row>
      <xdr:rowOff>3087</xdr:rowOff>
    </xdr:to>
    <xdr:sp macro="" textlink="">
      <xdr:nvSpPr>
        <xdr:cNvPr id="256" name="楕円 255"/>
        <xdr:cNvSpPr/>
      </xdr:nvSpPr>
      <xdr:spPr>
        <a:xfrm>
          <a:off x="1968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165664</xdr:rowOff>
    </xdr:from>
    <xdr:ext cx="534377" cy="259045"/>
    <xdr:sp macro="" textlink="">
      <xdr:nvSpPr>
        <xdr:cNvPr id="257" name="テキスト ボックス 256"/>
        <xdr:cNvSpPr txBox="1"/>
      </xdr:nvSpPr>
      <xdr:spPr>
        <a:xfrm>
          <a:off x="1752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127000</xdr:rowOff>
    </xdr:from>
    <xdr:to>
      <xdr:col>6</xdr:col>
      <xdr:colOff>38100</xdr:colOff>
      <xdr:row>98</xdr:row>
      <xdr:rowOff>57150</xdr:rowOff>
    </xdr:to>
    <xdr:sp macro="" textlink="">
      <xdr:nvSpPr>
        <xdr:cNvPr id="258" name="楕円 257"/>
        <xdr:cNvSpPr/>
      </xdr:nvSpPr>
      <xdr:spPr>
        <a:xfrm>
          <a:off x="107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48277</xdr:rowOff>
    </xdr:from>
    <xdr:ext cx="534377" cy="259045"/>
    <xdr:sp macro="" textlink="">
      <xdr:nvSpPr>
        <xdr:cNvPr id="259" name="テキスト ボックス 258"/>
        <xdr:cNvSpPr txBox="1"/>
      </xdr:nvSpPr>
      <xdr:spPr>
        <a:xfrm>
          <a:off x="863111" y="168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126184</xdr:rowOff>
    </xdr:from>
    <xdr:to>
      <xdr:col>55</xdr:col>
      <xdr:colOff>0</xdr:colOff>
      <xdr:row>35</xdr:row>
      <xdr:rowOff>128019</xdr:rowOff>
    </xdr:to>
    <xdr:cxnSp macro="">
      <xdr:nvCxnSpPr>
        <xdr:cNvPr id="284" name="直線コネクタ 283"/>
        <xdr:cNvCxnSpPr/>
      </xdr:nvCxnSpPr>
      <xdr:spPr>
        <a:xfrm flipV="1">
          <a:off x="9639300" y="6126934"/>
          <a:ext cx="8382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128019</xdr:rowOff>
    </xdr:from>
    <xdr:to>
      <xdr:col>50</xdr:col>
      <xdr:colOff>114300</xdr:colOff>
      <xdr:row>36</xdr:row>
      <xdr:rowOff>74761</xdr:rowOff>
    </xdr:to>
    <xdr:cxnSp macro="">
      <xdr:nvCxnSpPr>
        <xdr:cNvPr id="287" name="直線コネクタ 286"/>
        <xdr:cNvCxnSpPr/>
      </xdr:nvCxnSpPr>
      <xdr:spPr>
        <a:xfrm flipV="1">
          <a:off x="8750300" y="6128769"/>
          <a:ext cx="889000" cy="1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74761</xdr:rowOff>
    </xdr:from>
    <xdr:to>
      <xdr:col>45</xdr:col>
      <xdr:colOff>177800</xdr:colOff>
      <xdr:row>36</xdr:row>
      <xdr:rowOff>82396</xdr:rowOff>
    </xdr:to>
    <xdr:cxnSp macro="">
      <xdr:nvCxnSpPr>
        <xdr:cNvPr id="290" name="直線コネクタ 289"/>
        <xdr:cNvCxnSpPr/>
      </xdr:nvCxnSpPr>
      <xdr:spPr>
        <a:xfrm flipV="1">
          <a:off x="7861300" y="624696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75646</xdr:rowOff>
    </xdr:from>
    <xdr:to>
      <xdr:col>41</xdr:col>
      <xdr:colOff>50800</xdr:colOff>
      <xdr:row>36</xdr:row>
      <xdr:rowOff>82396</xdr:rowOff>
    </xdr:to>
    <xdr:cxnSp macro="">
      <xdr:nvCxnSpPr>
        <xdr:cNvPr id="293" name="直線コネクタ 292"/>
        <xdr:cNvCxnSpPr/>
      </xdr:nvCxnSpPr>
      <xdr:spPr>
        <a:xfrm>
          <a:off x="6972300" y="6247846"/>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75384</xdr:rowOff>
    </xdr:from>
    <xdr:to>
      <xdr:col>55</xdr:col>
      <xdr:colOff>50800</xdr:colOff>
      <xdr:row>36</xdr:row>
      <xdr:rowOff>5534</xdr:rowOff>
    </xdr:to>
    <xdr:sp macro="" textlink="">
      <xdr:nvSpPr>
        <xdr:cNvPr id="303" name="楕円 302"/>
        <xdr:cNvSpPr/>
      </xdr:nvSpPr>
      <xdr:spPr>
        <a:xfrm>
          <a:off x="10426700" y="60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53811</xdr:rowOff>
    </xdr:from>
    <xdr:ext cx="534377" cy="259045"/>
    <xdr:sp macro="" textlink="">
      <xdr:nvSpPr>
        <xdr:cNvPr id="304" name="補助費等該当値テキスト"/>
        <xdr:cNvSpPr txBox="1"/>
      </xdr:nvSpPr>
      <xdr:spPr>
        <a:xfrm>
          <a:off x="10528300" y="60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77219</xdr:rowOff>
    </xdr:from>
    <xdr:to>
      <xdr:col>50</xdr:col>
      <xdr:colOff>165100</xdr:colOff>
      <xdr:row>36</xdr:row>
      <xdr:rowOff>7369</xdr:rowOff>
    </xdr:to>
    <xdr:sp macro="" textlink="">
      <xdr:nvSpPr>
        <xdr:cNvPr id="305" name="楕円 304"/>
        <xdr:cNvSpPr/>
      </xdr:nvSpPr>
      <xdr:spPr>
        <a:xfrm>
          <a:off x="9588500" y="60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23896</xdr:rowOff>
    </xdr:from>
    <xdr:ext cx="534377" cy="259045"/>
    <xdr:sp macro="" textlink="">
      <xdr:nvSpPr>
        <xdr:cNvPr id="306" name="テキスト ボックス 305"/>
        <xdr:cNvSpPr txBox="1"/>
      </xdr:nvSpPr>
      <xdr:spPr>
        <a:xfrm>
          <a:off x="9372111" y="585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23961</xdr:rowOff>
    </xdr:from>
    <xdr:to>
      <xdr:col>46</xdr:col>
      <xdr:colOff>38100</xdr:colOff>
      <xdr:row>36</xdr:row>
      <xdr:rowOff>125561</xdr:rowOff>
    </xdr:to>
    <xdr:sp macro="" textlink="">
      <xdr:nvSpPr>
        <xdr:cNvPr id="307" name="楕円 306"/>
        <xdr:cNvSpPr/>
      </xdr:nvSpPr>
      <xdr:spPr>
        <a:xfrm>
          <a:off x="8699500" y="61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116688</xdr:rowOff>
    </xdr:from>
    <xdr:ext cx="534377" cy="259045"/>
    <xdr:sp macro="" textlink="">
      <xdr:nvSpPr>
        <xdr:cNvPr id="308" name="テキスト ボックス 307"/>
        <xdr:cNvSpPr txBox="1"/>
      </xdr:nvSpPr>
      <xdr:spPr>
        <a:xfrm>
          <a:off x="8483111" y="62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31596</xdr:rowOff>
    </xdr:from>
    <xdr:to>
      <xdr:col>41</xdr:col>
      <xdr:colOff>101600</xdr:colOff>
      <xdr:row>36</xdr:row>
      <xdr:rowOff>133196</xdr:rowOff>
    </xdr:to>
    <xdr:sp macro="" textlink="">
      <xdr:nvSpPr>
        <xdr:cNvPr id="309" name="楕円 308"/>
        <xdr:cNvSpPr/>
      </xdr:nvSpPr>
      <xdr:spPr>
        <a:xfrm>
          <a:off x="7810500" y="62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124323</xdr:rowOff>
    </xdr:from>
    <xdr:ext cx="534377" cy="259045"/>
    <xdr:sp macro="" textlink="">
      <xdr:nvSpPr>
        <xdr:cNvPr id="310" name="テキスト ボックス 309"/>
        <xdr:cNvSpPr txBox="1"/>
      </xdr:nvSpPr>
      <xdr:spPr>
        <a:xfrm>
          <a:off x="7594111" y="62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24846</xdr:rowOff>
    </xdr:from>
    <xdr:to>
      <xdr:col>36</xdr:col>
      <xdr:colOff>165100</xdr:colOff>
      <xdr:row>36</xdr:row>
      <xdr:rowOff>126446</xdr:rowOff>
    </xdr:to>
    <xdr:sp macro="" textlink="">
      <xdr:nvSpPr>
        <xdr:cNvPr id="311" name="楕円 310"/>
        <xdr:cNvSpPr/>
      </xdr:nvSpPr>
      <xdr:spPr>
        <a:xfrm>
          <a:off x="6921500" y="61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117573</xdr:rowOff>
    </xdr:from>
    <xdr:ext cx="534377" cy="259045"/>
    <xdr:sp macro="" textlink="">
      <xdr:nvSpPr>
        <xdr:cNvPr id="312" name="テキスト ボックス 311"/>
        <xdr:cNvSpPr txBox="1"/>
      </xdr:nvSpPr>
      <xdr:spPr>
        <a:xfrm>
          <a:off x="6705111" y="62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96038</xdr:rowOff>
    </xdr:from>
    <xdr:to>
      <xdr:col>55</xdr:col>
      <xdr:colOff>0</xdr:colOff>
      <xdr:row>57</xdr:row>
      <xdr:rowOff>96472</xdr:rowOff>
    </xdr:to>
    <xdr:cxnSp macro="">
      <xdr:nvCxnSpPr>
        <xdr:cNvPr id="339" name="直線コネクタ 338"/>
        <xdr:cNvCxnSpPr/>
      </xdr:nvCxnSpPr>
      <xdr:spPr>
        <a:xfrm>
          <a:off x="9639300" y="9868688"/>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96038</xdr:rowOff>
    </xdr:from>
    <xdr:to>
      <xdr:col>50</xdr:col>
      <xdr:colOff>114300</xdr:colOff>
      <xdr:row>57</xdr:row>
      <xdr:rowOff>100719</xdr:rowOff>
    </xdr:to>
    <xdr:cxnSp macro="">
      <xdr:nvCxnSpPr>
        <xdr:cNvPr id="342" name="直線コネクタ 341"/>
        <xdr:cNvCxnSpPr/>
      </xdr:nvCxnSpPr>
      <xdr:spPr>
        <a:xfrm flipV="1">
          <a:off x="8750300" y="986868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146755</xdr:rowOff>
    </xdr:from>
    <xdr:to>
      <xdr:col>45</xdr:col>
      <xdr:colOff>177800</xdr:colOff>
      <xdr:row>57</xdr:row>
      <xdr:rowOff>100719</xdr:rowOff>
    </xdr:to>
    <xdr:cxnSp macro="">
      <xdr:nvCxnSpPr>
        <xdr:cNvPr id="345" name="直線コネクタ 344"/>
        <xdr:cNvCxnSpPr/>
      </xdr:nvCxnSpPr>
      <xdr:spPr>
        <a:xfrm>
          <a:off x="7861300" y="9576505"/>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146755</xdr:rowOff>
    </xdr:from>
    <xdr:to>
      <xdr:col>41</xdr:col>
      <xdr:colOff>50800</xdr:colOff>
      <xdr:row>57</xdr:row>
      <xdr:rowOff>11035</xdr:rowOff>
    </xdr:to>
    <xdr:cxnSp macro="">
      <xdr:nvCxnSpPr>
        <xdr:cNvPr id="348" name="直線コネクタ 347"/>
        <xdr:cNvCxnSpPr/>
      </xdr:nvCxnSpPr>
      <xdr:spPr>
        <a:xfrm flipV="1">
          <a:off x="6972300" y="9576505"/>
          <a:ext cx="889000" cy="20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45672</xdr:rowOff>
    </xdr:from>
    <xdr:to>
      <xdr:col>55</xdr:col>
      <xdr:colOff>50800</xdr:colOff>
      <xdr:row>57</xdr:row>
      <xdr:rowOff>147272</xdr:rowOff>
    </xdr:to>
    <xdr:sp macro="" textlink="">
      <xdr:nvSpPr>
        <xdr:cNvPr id="358" name="楕円 357"/>
        <xdr:cNvSpPr/>
      </xdr:nvSpPr>
      <xdr:spPr>
        <a:xfrm>
          <a:off x="10426700" y="98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132049</xdr:rowOff>
    </xdr:from>
    <xdr:ext cx="534377" cy="259045"/>
    <xdr:sp macro="" textlink="">
      <xdr:nvSpPr>
        <xdr:cNvPr id="359" name="普通建設事業費該当値テキスト"/>
        <xdr:cNvSpPr txBox="1"/>
      </xdr:nvSpPr>
      <xdr:spPr>
        <a:xfrm>
          <a:off x="10528300" y="97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45238</xdr:rowOff>
    </xdr:from>
    <xdr:to>
      <xdr:col>50</xdr:col>
      <xdr:colOff>165100</xdr:colOff>
      <xdr:row>57</xdr:row>
      <xdr:rowOff>146838</xdr:rowOff>
    </xdr:to>
    <xdr:sp macro="" textlink="">
      <xdr:nvSpPr>
        <xdr:cNvPr id="360" name="楕円 359"/>
        <xdr:cNvSpPr/>
      </xdr:nvSpPr>
      <xdr:spPr>
        <a:xfrm>
          <a:off x="9588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137965</xdr:rowOff>
    </xdr:from>
    <xdr:ext cx="534377" cy="259045"/>
    <xdr:sp macro="" textlink="">
      <xdr:nvSpPr>
        <xdr:cNvPr id="361" name="テキスト ボックス 360"/>
        <xdr:cNvSpPr txBox="1"/>
      </xdr:nvSpPr>
      <xdr:spPr>
        <a:xfrm>
          <a:off x="9372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49919</xdr:rowOff>
    </xdr:from>
    <xdr:to>
      <xdr:col>46</xdr:col>
      <xdr:colOff>38100</xdr:colOff>
      <xdr:row>57</xdr:row>
      <xdr:rowOff>151519</xdr:rowOff>
    </xdr:to>
    <xdr:sp macro="" textlink="">
      <xdr:nvSpPr>
        <xdr:cNvPr id="362" name="楕円 361"/>
        <xdr:cNvSpPr/>
      </xdr:nvSpPr>
      <xdr:spPr>
        <a:xfrm>
          <a:off x="8699500" y="9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142646</xdr:rowOff>
    </xdr:from>
    <xdr:ext cx="534377" cy="259045"/>
    <xdr:sp macro="" textlink="">
      <xdr:nvSpPr>
        <xdr:cNvPr id="363" name="テキスト ボックス 362"/>
        <xdr:cNvSpPr txBox="1"/>
      </xdr:nvSpPr>
      <xdr:spPr>
        <a:xfrm>
          <a:off x="8483111" y="99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95955</xdr:rowOff>
    </xdr:from>
    <xdr:to>
      <xdr:col>41</xdr:col>
      <xdr:colOff>101600</xdr:colOff>
      <xdr:row>56</xdr:row>
      <xdr:rowOff>26105</xdr:rowOff>
    </xdr:to>
    <xdr:sp macro="" textlink="">
      <xdr:nvSpPr>
        <xdr:cNvPr id="364" name="楕円 363"/>
        <xdr:cNvSpPr/>
      </xdr:nvSpPr>
      <xdr:spPr>
        <a:xfrm>
          <a:off x="7810500" y="9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42632</xdr:rowOff>
    </xdr:from>
    <xdr:ext cx="599010" cy="259045"/>
    <xdr:sp macro="" textlink="">
      <xdr:nvSpPr>
        <xdr:cNvPr id="365" name="テキスト ボックス 364"/>
        <xdr:cNvSpPr txBox="1"/>
      </xdr:nvSpPr>
      <xdr:spPr>
        <a:xfrm>
          <a:off x="7561795" y="93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131685</xdr:rowOff>
    </xdr:from>
    <xdr:to>
      <xdr:col>36</xdr:col>
      <xdr:colOff>165100</xdr:colOff>
      <xdr:row>57</xdr:row>
      <xdr:rowOff>61835</xdr:rowOff>
    </xdr:to>
    <xdr:sp macro="" textlink="">
      <xdr:nvSpPr>
        <xdr:cNvPr id="366" name="楕円 365"/>
        <xdr:cNvSpPr/>
      </xdr:nvSpPr>
      <xdr:spPr>
        <a:xfrm>
          <a:off x="6921500" y="9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52962</xdr:rowOff>
    </xdr:from>
    <xdr:ext cx="534377" cy="259045"/>
    <xdr:sp macro="" textlink="">
      <xdr:nvSpPr>
        <xdr:cNvPr id="367" name="テキスト ボックス 366"/>
        <xdr:cNvSpPr txBox="1"/>
      </xdr:nvSpPr>
      <xdr:spPr>
        <a:xfrm>
          <a:off x="6705111" y="98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33866</xdr:rowOff>
    </xdr:from>
    <xdr:to>
      <xdr:col>55</xdr:col>
      <xdr:colOff>0</xdr:colOff>
      <xdr:row>78</xdr:row>
      <xdr:rowOff>151671</xdr:rowOff>
    </xdr:to>
    <xdr:cxnSp macro="">
      <xdr:nvCxnSpPr>
        <xdr:cNvPr id="396" name="直線コネクタ 395"/>
        <xdr:cNvCxnSpPr/>
      </xdr:nvCxnSpPr>
      <xdr:spPr>
        <a:xfrm>
          <a:off x="9639300" y="13406966"/>
          <a:ext cx="838200" cy="1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33866</xdr:rowOff>
    </xdr:from>
    <xdr:to>
      <xdr:col>50</xdr:col>
      <xdr:colOff>114300</xdr:colOff>
      <xdr:row>78</xdr:row>
      <xdr:rowOff>50721</xdr:rowOff>
    </xdr:to>
    <xdr:cxnSp macro="">
      <xdr:nvCxnSpPr>
        <xdr:cNvPr id="399" name="直線コネクタ 398"/>
        <xdr:cNvCxnSpPr/>
      </xdr:nvCxnSpPr>
      <xdr:spPr>
        <a:xfrm flipV="1">
          <a:off x="8750300" y="13406966"/>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108465</xdr:rowOff>
    </xdr:from>
    <xdr:to>
      <xdr:col>45</xdr:col>
      <xdr:colOff>177800</xdr:colOff>
      <xdr:row>78</xdr:row>
      <xdr:rowOff>50721</xdr:rowOff>
    </xdr:to>
    <xdr:cxnSp macro="">
      <xdr:nvCxnSpPr>
        <xdr:cNvPr id="402" name="直線コネクタ 401"/>
        <xdr:cNvCxnSpPr/>
      </xdr:nvCxnSpPr>
      <xdr:spPr>
        <a:xfrm>
          <a:off x="7861300" y="12967215"/>
          <a:ext cx="889000" cy="4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108465</xdr:rowOff>
    </xdr:from>
    <xdr:to>
      <xdr:col>41</xdr:col>
      <xdr:colOff>50800</xdr:colOff>
      <xdr:row>78</xdr:row>
      <xdr:rowOff>92799</xdr:rowOff>
    </xdr:to>
    <xdr:cxnSp macro="">
      <xdr:nvCxnSpPr>
        <xdr:cNvPr id="405" name="直線コネクタ 404"/>
        <xdr:cNvCxnSpPr/>
      </xdr:nvCxnSpPr>
      <xdr:spPr>
        <a:xfrm flipV="1">
          <a:off x="6972300" y="12967215"/>
          <a:ext cx="889000" cy="49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100871</xdr:rowOff>
    </xdr:from>
    <xdr:to>
      <xdr:col>55</xdr:col>
      <xdr:colOff>50800</xdr:colOff>
      <xdr:row>79</xdr:row>
      <xdr:rowOff>31021</xdr:rowOff>
    </xdr:to>
    <xdr:sp macro="" textlink="">
      <xdr:nvSpPr>
        <xdr:cNvPr id="415" name="楕円 414"/>
        <xdr:cNvSpPr/>
      </xdr:nvSpPr>
      <xdr:spPr>
        <a:xfrm>
          <a:off x="10426700" y="134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15798</xdr:rowOff>
    </xdr:from>
    <xdr:ext cx="469744" cy="259045"/>
    <xdr:sp macro="" textlink="">
      <xdr:nvSpPr>
        <xdr:cNvPr id="416" name="普通建設事業費 （ うち新規整備　）該当値テキスト"/>
        <xdr:cNvSpPr txBox="1"/>
      </xdr:nvSpPr>
      <xdr:spPr>
        <a:xfrm>
          <a:off x="10528300" y="133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154516</xdr:rowOff>
    </xdr:from>
    <xdr:to>
      <xdr:col>50</xdr:col>
      <xdr:colOff>165100</xdr:colOff>
      <xdr:row>78</xdr:row>
      <xdr:rowOff>84666</xdr:rowOff>
    </xdr:to>
    <xdr:sp macro="" textlink="">
      <xdr:nvSpPr>
        <xdr:cNvPr id="417" name="楕円 416"/>
        <xdr:cNvSpPr/>
      </xdr:nvSpPr>
      <xdr:spPr>
        <a:xfrm>
          <a:off x="9588500" y="133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75793</xdr:rowOff>
    </xdr:from>
    <xdr:ext cx="534377" cy="259045"/>
    <xdr:sp macro="" textlink="">
      <xdr:nvSpPr>
        <xdr:cNvPr id="418" name="テキスト ボックス 417"/>
        <xdr:cNvSpPr txBox="1"/>
      </xdr:nvSpPr>
      <xdr:spPr>
        <a:xfrm>
          <a:off x="9372111" y="134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171371</xdr:rowOff>
    </xdr:from>
    <xdr:to>
      <xdr:col>46</xdr:col>
      <xdr:colOff>38100</xdr:colOff>
      <xdr:row>78</xdr:row>
      <xdr:rowOff>101521</xdr:rowOff>
    </xdr:to>
    <xdr:sp macro="" textlink="">
      <xdr:nvSpPr>
        <xdr:cNvPr id="419" name="楕円 418"/>
        <xdr:cNvSpPr/>
      </xdr:nvSpPr>
      <xdr:spPr>
        <a:xfrm>
          <a:off x="8699500" y="133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92648</xdr:rowOff>
    </xdr:from>
    <xdr:ext cx="534377" cy="259045"/>
    <xdr:sp macro="" textlink="">
      <xdr:nvSpPr>
        <xdr:cNvPr id="420" name="テキスト ボックス 419"/>
        <xdr:cNvSpPr txBox="1"/>
      </xdr:nvSpPr>
      <xdr:spPr>
        <a:xfrm>
          <a:off x="8483111" y="134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57665</xdr:rowOff>
    </xdr:from>
    <xdr:to>
      <xdr:col>41</xdr:col>
      <xdr:colOff>101600</xdr:colOff>
      <xdr:row>75</xdr:row>
      <xdr:rowOff>159265</xdr:rowOff>
    </xdr:to>
    <xdr:sp macro="" textlink="">
      <xdr:nvSpPr>
        <xdr:cNvPr id="421" name="楕円 420"/>
        <xdr:cNvSpPr/>
      </xdr:nvSpPr>
      <xdr:spPr>
        <a:xfrm>
          <a:off x="7810500" y="129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4342</xdr:rowOff>
    </xdr:from>
    <xdr:ext cx="534377" cy="259045"/>
    <xdr:sp macro="" textlink="">
      <xdr:nvSpPr>
        <xdr:cNvPr id="422" name="テキスト ボックス 421"/>
        <xdr:cNvSpPr txBox="1"/>
      </xdr:nvSpPr>
      <xdr:spPr>
        <a:xfrm>
          <a:off x="7594111" y="126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41999</xdr:rowOff>
    </xdr:from>
    <xdr:to>
      <xdr:col>36</xdr:col>
      <xdr:colOff>165100</xdr:colOff>
      <xdr:row>78</xdr:row>
      <xdr:rowOff>143599</xdr:rowOff>
    </xdr:to>
    <xdr:sp macro="" textlink="">
      <xdr:nvSpPr>
        <xdr:cNvPr id="423" name="楕円 422"/>
        <xdr:cNvSpPr/>
      </xdr:nvSpPr>
      <xdr:spPr>
        <a:xfrm>
          <a:off x="6921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134726</xdr:rowOff>
    </xdr:from>
    <xdr:ext cx="534377" cy="259045"/>
    <xdr:sp macro="" textlink="">
      <xdr:nvSpPr>
        <xdr:cNvPr id="424" name="テキスト ボックス 423"/>
        <xdr:cNvSpPr txBox="1"/>
      </xdr:nvSpPr>
      <xdr:spPr>
        <a:xfrm>
          <a:off x="6705111" y="1350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38216</xdr:rowOff>
    </xdr:from>
    <xdr:to>
      <xdr:col>55</xdr:col>
      <xdr:colOff>0</xdr:colOff>
      <xdr:row>98</xdr:row>
      <xdr:rowOff>106073</xdr:rowOff>
    </xdr:to>
    <xdr:cxnSp macro="">
      <xdr:nvCxnSpPr>
        <xdr:cNvPr id="453" name="直線コネクタ 452"/>
        <xdr:cNvCxnSpPr/>
      </xdr:nvCxnSpPr>
      <xdr:spPr>
        <a:xfrm flipV="1">
          <a:off x="9639300" y="16840316"/>
          <a:ext cx="8382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92135</xdr:rowOff>
    </xdr:from>
    <xdr:to>
      <xdr:col>50</xdr:col>
      <xdr:colOff>114300</xdr:colOff>
      <xdr:row>98</xdr:row>
      <xdr:rowOff>106073</xdr:rowOff>
    </xdr:to>
    <xdr:cxnSp macro="">
      <xdr:nvCxnSpPr>
        <xdr:cNvPr id="456" name="直線コネクタ 455"/>
        <xdr:cNvCxnSpPr/>
      </xdr:nvCxnSpPr>
      <xdr:spPr>
        <a:xfrm>
          <a:off x="8750300" y="16894235"/>
          <a:ext cx="8890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92135</xdr:rowOff>
    </xdr:from>
    <xdr:to>
      <xdr:col>45</xdr:col>
      <xdr:colOff>177800</xdr:colOff>
      <xdr:row>98</xdr:row>
      <xdr:rowOff>102994</xdr:rowOff>
    </xdr:to>
    <xdr:cxnSp macro="">
      <xdr:nvCxnSpPr>
        <xdr:cNvPr id="459" name="直線コネクタ 458"/>
        <xdr:cNvCxnSpPr/>
      </xdr:nvCxnSpPr>
      <xdr:spPr>
        <a:xfrm flipV="1">
          <a:off x="7861300" y="1689423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74481</xdr:rowOff>
    </xdr:from>
    <xdr:to>
      <xdr:col>41</xdr:col>
      <xdr:colOff>50800</xdr:colOff>
      <xdr:row>98</xdr:row>
      <xdr:rowOff>102994</xdr:rowOff>
    </xdr:to>
    <xdr:cxnSp macro="">
      <xdr:nvCxnSpPr>
        <xdr:cNvPr id="462" name="直線コネクタ 461"/>
        <xdr:cNvCxnSpPr/>
      </xdr:nvCxnSpPr>
      <xdr:spPr>
        <a:xfrm>
          <a:off x="6972300" y="16705131"/>
          <a:ext cx="889000" cy="1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158866</xdr:rowOff>
    </xdr:from>
    <xdr:to>
      <xdr:col>55</xdr:col>
      <xdr:colOff>50800</xdr:colOff>
      <xdr:row>98</xdr:row>
      <xdr:rowOff>89016</xdr:rowOff>
    </xdr:to>
    <xdr:sp macro="" textlink="">
      <xdr:nvSpPr>
        <xdr:cNvPr id="472" name="楕円 471"/>
        <xdr:cNvSpPr/>
      </xdr:nvSpPr>
      <xdr:spPr>
        <a:xfrm>
          <a:off x="10426700" y="167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137293</xdr:rowOff>
    </xdr:from>
    <xdr:ext cx="534377" cy="259045"/>
    <xdr:sp macro="" textlink="">
      <xdr:nvSpPr>
        <xdr:cNvPr id="473" name="普通建設事業費 （ うち更新整備　）該当値テキスト"/>
        <xdr:cNvSpPr txBox="1"/>
      </xdr:nvSpPr>
      <xdr:spPr>
        <a:xfrm>
          <a:off x="10528300" y="167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55273</xdr:rowOff>
    </xdr:from>
    <xdr:to>
      <xdr:col>50</xdr:col>
      <xdr:colOff>165100</xdr:colOff>
      <xdr:row>98</xdr:row>
      <xdr:rowOff>156873</xdr:rowOff>
    </xdr:to>
    <xdr:sp macro="" textlink="">
      <xdr:nvSpPr>
        <xdr:cNvPr id="474" name="楕円 473"/>
        <xdr:cNvSpPr/>
      </xdr:nvSpPr>
      <xdr:spPr>
        <a:xfrm>
          <a:off x="9588500" y="168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148000</xdr:rowOff>
    </xdr:from>
    <xdr:ext cx="534377" cy="259045"/>
    <xdr:sp macro="" textlink="">
      <xdr:nvSpPr>
        <xdr:cNvPr id="475" name="テキスト ボックス 474"/>
        <xdr:cNvSpPr txBox="1"/>
      </xdr:nvSpPr>
      <xdr:spPr>
        <a:xfrm>
          <a:off x="9372111" y="169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41335</xdr:rowOff>
    </xdr:from>
    <xdr:to>
      <xdr:col>46</xdr:col>
      <xdr:colOff>38100</xdr:colOff>
      <xdr:row>98</xdr:row>
      <xdr:rowOff>142935</xdr:rowOff>
    </xdr:to>
    <xdr:sp macro="" textlink="">
      <xdr:nvSpPr>
        <xdr:cNvPr id="476" name="楕円 475"/>
        <xdr:cNvSpPr/>
      </xdr:nvSpPr>
      <xdr:spPr>
        <a:xfrm>
          <a:off x="8699500" y="168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134062</xdr:rowOff>
    </xdr:from>
    <xdr:ext cx="534377" cy="259045"/>
    <xdr:sp macro="" textlink="">
      <xdr:nvSpPr>
        <xdr:cNvPr id="477" name="テキスト ボックス 476"/>
        <xdr:cNvSpPr txBox="1"/>
      </xdr:nvSpPr>
      <xdr:spPr>
        <a:xfrm>
          <a:off x="8483111" y="169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52194</xdr:rowOff>
    </xdr:from>
    <xdr:to>
      <xdr:col>41</xdr:col>
      <xdr:colOff>101600</xdr:colOff>
      <xdr:row>98</xdr:row>
      <xdr:rowOff>153794</xdr:rowOff>
    </xdr:to>
    <xdr:sp macro="" textlink="">
      <xdr:nvSpPr>
        <xdr:cNvPr id="478" name="楕円 477"/>
        <xdr:cNvSpPr/>
      </xdr:nvSpPr>
      <xdr:spPr>
        <a:xfrm>
          <a:off x="78105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144921</xdr:rowOff>
    </xdr:from>
    <xdr:ext cx="534377" cy="259045"/>
    <xdr:sp macro="" textlink="">
      <xdr:nvSpPr>
        <xdr:cNvPr id="479" name="テキスト ボックス 478"/>
        <xdr:cNvSpPr txBox="1"/>
      </xdr:nvSpPr>
      <xdr:spPr>
        <a:xfrm>
          <a:off x="7594111" y="169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23681</xdr:rowOff>
    </xdr:from>
    <xdr:to>
      <xdr:col>36</xdr:col>
      <xdr:colOff>165100</xdr:colOff>
      <xdr:row>97</xdr:row>
      <xdr:rowOff>125281</xdr:rowOff>
    </xdr:to>
    <xdr:sp macro="" textlink="">
      <xdr:nvSpPr>
        <xdr:cNvPr id="480" name="楕円 479"/>
        <xdr:cNvSpPr/>
      </xdr:nvSpPr>
      <xdr:spPr>
        <a:xfrm>
          <a:off x="6921500" y="166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141808</xdr:rowOff>
    </xdr:from>
    <xdr:ext cx="534377" cy="259045"/>
    <xdr:sp macro="" textlink="">
      <xdr:nvSpPr>
        <xdr:cNvPr id="481" name="テキスト ボックス 480"/>
        <xdr:cNvSpPr txBox="1"/>
      </xdr:nvSpPr>
      <xdr:spPr>
        <a:xfrm>
          <a:off x="6705111" y="164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145431</xdr:rowOff>
    </xdr:from>
    <xdr:to>
      <xdr:col>85</xdr:col>
      <xdr:colOff>127000</xdr:colOff>
      <xdr:row>38</xdr:row>
      <xdr:rowOff>146183</xdr:rowOff>
    </xdr:to>
    <xdr:cxnSp macro="">
      <xdr:nvCxnSpPr>
        <xdr:cNvPr id="512" name="直線コネクタ 511"/>
        <xdr:cNvCxnSpPr/>
      </xdr:nvCxnSpPr>
      <xdr:spPr>
        <a:xfrm flipV="1">
          <a:off x="15481300" y="6660531"/>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146183</xdr:rowOff>
    </xdr:from>
    <xdr:to>
      <xdr:col>81</xdr:col>
      <xdr:colOff>50800</xdr:colOff>
      <xdr:row>39</xdr:row>
      <xdr:rowOff>57143</xdr:rowOff>
    </xdr:to>
    <xdr:cxnSp macro="">
      <xdr:nvCxnSpPr>
        <xdr:cNvPr id="515" name="直線コネクタ 514"/>
        <xdr:cNvCxnSpPr/>
      </xdr:nvCxnSpPr>
      <xdr:spPr>
        <a:xfrm flipV="1">
          <a:off x="14592300" y="6661283"/>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103614</xdr:rowOff>
    </xdr:from>
    <xdr:to>
      <xdr:col>76</xdr:col>
      <xdr:colOff>114300</xdr:colOff>
      <xdr:row>39</xdr:row>
      <xdr:rowOff>57143</xdr:rowOff>
    </xdr:to>
    <xdr:cxnSp macro="">
      <xdr:nvCxnSpPr>
        <xdr:cNvPr id="518" name="直線コネクタ 517"/>
        <xdr:cNvCxnSpPr/>
      </xdr:nvCxnSpPr>
      <xdr:spPr>
        <a:xfrm>
          <a:off x="13703300" y="6618714"/>
          <a:ext cx="889000" cy="1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64327</xdr:rowOff>
    </xdr:from>
    <xdr:to>
      <xdr:col>71</xdr:col>
      <xdr:colOff>177800</xdr:colOff>
      <xdr:row>38</xdr:row>
      <xdr:rowOff>103614</xdr:rowOff>
    </xdr:to>
    <xdr:cxnSp macro="">
      <xdr:nvCxnSpPr>
        <xdr:cNvPr id="521" name="直線コネクタ 520"/>
        <xdr:cNvCxnSpPr/>
      </xdr:nvCxnSpPr>
      <xdr:spPr>
        <a:xfrm>
          <a:off x="12814300" y="6236527"/>
          <a:ext cx="889000" cy="38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94631</xdr:rowOff>
    </xdr:from>
    <xdr:to>
      <xdr:col>85</xdr:col>
      <xdr:colOff>177800</xdr:colOff>
      <xdr:row>39</xdr:row>
      <xdr:rowOff>24781</xdr:rowOff>
    </xdr:to>
    <xdr:sp macro="" textlink="">
      <xdr:nvSpPr>
        <xdr:cNvPr id="531" name="楕円 530"/>
        <xdr:cNvSpPr/>
      </xdr:nvSpPr>
      <xdr:spPr>
        <a:xfrm>
          <a:off x="16268700" y="66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32759</xdr:rowOff>
    </xdr:from>
    <xdr:ext cx="469744" cy="259045"/>
    <xdr:sp macro="" textlink="">
      <xdr:nvSpPr>
        <xdr:cNvPr id="532" name="災害復旧事業費該当値テキスト"/>
        <xdr:cNvSpPr txBox="1"/>
      </xdr:nvSpPr>
      <xdr:spPr>
        <a:xfrm>
          <a:off x="16370300" y="6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95383</xdr:rowOff>
    </xdr:from>
    <xdr:to>
      <xdr:col>81</xdr:col>
      <xdr:colOff>101600</xdr:colOff>
      <xdr:row>39</xdr:row>
      <xdr:rowOff>25533</xdr:rowOff>
    </xdr:to>
    <xdr:sp macro="" textlink="">
      <xdr:nvSpPr>
        <xdr:cNvPr id="533" name="楕円 532"/>
        <xdr:cNvSpPr/>
      </xdr:nvSpPr>
      <xdr:spPr>
        <a:xfrm>
          <a:off x="15430500" y="66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16660</xdr:rowOff>
    </xdr:from>
    <xdr:ext cx="469744" cy="259045"/>
    <xdr:sp macro="" textlink="">
      <xdr:nvSpPr>
        <xdr:cNvPr id="534" name="テキスト ボックス 533"/>
        <xdr:cNvSpPr txBox="1"/>
      </xdr:nvSpPr>
      <xdr:spPr>
        <a:xfrm>
          <a:off x="15246428" y="670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6343</xdr:rowOff>
    </xdr:from>
    <xdr:to>
      <xdr:col>76</xdr:col>
      <xdr:colOff>165100</xdr:colOff>
      <xdr:row>39</xdr:row>
      <xdr:rowOff>107943</xdr:rowOff>
    </xdr:to>
    <xdr:sp macro="" textlink="">
      <xdr:nvSpPr>
        <xdr:cNvPr id="535" name="楕円 534"/>
        <xdr:cNvSpPr/>
      </xdr:nvSpPr>
      <xdr:spPr>
        <a:xfrm>
          <a:off x="14541500" y="66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99070</xdr:rowOff>
    </xdr:from>
    <xdr:ext cx="469744" cy="259045"/>
    <xdr:sp macro="" textlink="">
      <xdr:nvSpPr>
        <xdr:cNvPr id="536" name="テキスト ボックス 535"/>
        <xdr:cNvSpPr txBox="1"/>
      </xdr:nvSpPr>
      <xdr:spPr>
        <a:xfrm>
          <a:off x="14357428" y="67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52814</xdr:rowOff>
    </xdr:from>
    <xdr:to>
      <xdr:col>72</xdr:col>
      <xdr:colOff>38100</xdr:colOff>
      <xdr:row>38</xdr:row>
      <xdr:rowOff>154414</xdr:rowOff>
    </xdr:to>
    <xdr:sp macro="" textlink="">
      <xdr:nvSpPr>
        <xdr:cNvPr id="537" name="楕円 536"/>
        <xdr:cNvSpPr/>
      </xdr:nvSpPr>
      <xdr:spPr>
        <a:xfrm>
          <a:off x="13652500" y="65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170941</xdr:rowOff>
    </xdr:from>
    <xdr:ext cx="534377" cy="259045"/>
    <xdr:sp macro="" textlink="">
      <xdr:nvSpPr>
        <xdr:cNvPr id="538" name="テキスト ボックス 537"/>
        <xdr:cNvSpPr txBox="1"/>
      </xdr:nvSpPr>
      <xdr:spPr>
        <a:xfrm>
          <a:off x="13436111" y="63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13527</xdr:rowOff>
    </xdr:from>
    <xdr:to>
      <xdr:col>67</xdr:col>
      <xdr:colOff>101600</xdr:colOff>
      <xdr:row>36</xdr:row>
      <xdr:rowOff>115127</xdr:rowOff>
    </xdr:to>
    <xdr:sp macro="" textlink="">
      <xdr:nvSpPr>
        <xdr:cNvPr id="539" name="楕円 538"/>
        <xdr:cNvSpPr/>
      </xdr:nvSpPr>
      <xdr:spPr>
        <a:xfrm>
          <a:off x="12763500" y="61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131654</xdr:rowOff>
    </xdr:from>
    <xdr:ext cx="534377" cy="259045"/>
    <xdr:sp macro="" textlink="">
      <xdr:nvSpPr>
        <xdr:cNvPr id="540" name="テキスト ボックス 539"/>
        <xdr:cNvSpPr txBox="1"/>
      </xdr:nvSpPr>
      <xdr:spPr>
        <a:xfrm>
          <a:off x="12547111" y="59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149307</xdr:rowOff>
    </xdr:from>
    <xdr:to>
      <xdr:col>85</xdr:col>
      <xdr:colOff>127000</xdr:colOff>
      <xdr:row>77</xdr:row>
      <xdr:rowOff>162283</xdr:rowOff>
    </xdr:to>
    <xdr:cxnSp macro="">
      <xdr:nvCxnSpPr>
        <xdr:cNvPr id="622" name="直線コネクタ 621"/>
        <xdr:cNvCxnSpPr/>
      </xdr:nvCxnSpPr>
      <xdr:spPr>
        <a:xfrm>
          <a:off x="15481300" y="13350957"/>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149307</xdr:rowOff>
    </xdr:from>
    <xdr:to>
      <xdr:col>81</xdr:col>
      <xdr:colOff>50800</xdr:colOff>
      <xdr:row>77</xdr:row>
      <xdr:rowOff>156933</xdr:rowOff>
    </xdr:to>
    <xdr:cxnSp macro="">
      <xdr:nvCxnSpPr>
        <xdr:cNvPr id="625" name="直線コネクタ 624"/>
        <xdr:cNvCxnSpPr/>
      </xdr:nvCxnSpPr>
      <xdr:spPr>
        <a:xfrm flipV="1">
          <a:off x="14592300" y="13350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152140</xdr:rowOff>
    </xdr:from>
    <xdr:to>
      <xdr:col>76</xdr:col>
      <xdr:colOff>114300</xdr:colOff>
      <xdr:row>77</xdr:row>
      <xdr:rowOff>156933</xdr:rowOff>
    </xdr:to>
    <xdr:cxnSp macro="">
      <xdr:nvCxnSpPr>
        <xdr:cNvPr id="628" name="直線コネクタ 627"/>
        <xdr:cNvCxnSpPr/>
      </xdr:nvCxnSpPr>
      <xdr:spPr>
        <a:xfrm>
          <a:off x="13703300" y="13353790"/>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147754</xdr:rowOff>
    </xdr:from>
    <xdr:to>
      <xdr:col>71</xdr:col>
      <xdr:colOff>177800</xdr:colOff>
      <xdr:row>77</xdr:row>
      <xdr:rowOff>152140</xdr:rowOff>
    </xdr:to>
    <xdr:cxnSp macro="">
      <xdr:nvCxnSpPr>
        <xdr:cNvPr id="631" name="直線コネクタ 630"/>
        <xdr:cNvCxnSpPr/>
      </xdr:nvCxnSpPr>
      <xdr:spPr>
        <a:xfrm>
          <a:off x="12814300" y="13349404"/>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111483</xdr:rowOff>
    </xdr:from>
    <xdr:to>
      <xdr:col>85</xdr:col>
      <xdr:colOff>177800</xdr:colOff>
      <xdr:row>78</xdr:row>
      <xdr:rowOff>41633</xdr:rowOff>
    </xdr:to>
    <xdr:sp macro="" textlink="">
      <xdr:nvSpPr>
        <xdr:cNvPr id="641" name="楕円 640"/>
        <xdr:cNvSpPr/>
      </xdr:nvSpPr>
      <xdr:spPr>
        <a:xfrm>
          <a:off x="16268700" y="133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134360</xdr:rowOff>
    </xdr:from>
    <xdr:ext cx="534377" cy="259045"/>
    <xdr:sp macro="" textlink="">
      <xdr:nvSpPr>
        <xdr:cNvPr id="642" name="公債費該当値テキスト"/>
        <xdr:cNvSpPr txBox="1"/>
      </xdr:nvSpPr>
      <xdr:spPr>
        <a:xfrm>
          <a:off x="16370300" y="131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98507</xdr:rowOff>
    </xdr:from>
    <xdr:to>
      <xdr:col>81</xdr:col>
      <xdr:colOff>101600</xdr:colOff>
      <xdr:row>78</xdr:row>
      <xdr:rowOff>28657</xdr:rowOff>
    </xdr:to>
    <xdr:sp macro="" textlink="">
      <xdr:nvSpPr>
        <xdr:cNvPr id="643" name="楕円 642"/>
        <xdr:cNvSpPr/>
      </xdr:nvSpPr>
      <xdr:spPr>
        <a:xfrm>
          <a:off x="15430500" y="13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45184</xdr:rowOff>
    </xdr:from>
    <xdr:ext cx="534377" cy="259045"/>
    <xdr:sp macro="" textlink="">
      <xdr:nvSpPr>
        <xdr:cNvPr id="644" name="テキスト ボックス 643"/>
        <xdr:cNvSpPr txBox="1"/>
      </xdr:nvSpPr>
      <xdr:spPr>
        <a:xfrm>
          <a:off x="15214111" y="130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106133</xdr:rowOff>
    </xdr:from>
    <xdr:to>
      <xdr:col>76</xdr:col>
      <xdr:colOff>165100</xdr:colOff>
      <xdr:row>78</xdr:row>
      <xdr:rowOff>36283</xdr:rowOff>
    </xdr:to>
    <xdr:sp macro="" textlink="">
      <xdr:nvSpPr>
        <xdr:cNvPr id="645" name="楕円 644"/>
        <xdr:cNvSpPr/>
      </xdr:nvSpPr>
      <xdr:spPr>
        <a:xfrm>
          <a:off x="14541500" y="133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52810</xdr:rowOff>
    </xdr:from>
    <xdr:ext cx="534377" cy="259045"/>
    <xdr:sp macro="" textlink="">
      <xdr:nvSpPr>
        <xdr:cNvPr id="646" name="テキスト ボックス 645"/>
        <xdr:cNvSpPr txBox="1"/>
      </xdr:nvSpPr>
      <xdr:spPr>
        <a:xfrm>
          <a:off x="14325111" y="130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101340</xdr:rowOff>
    </xdr:from>
    <xdr:to>
      <xdr:col>72</xdr:col>
      <xdr:colOff>38100</xdr:colOff>
      <xdr:row>78</xdr:row>
      <xdr:rowOff>31490</xdr:rowOff>
    </xdr:to>
    <xdr:sp macro="" textlink="">
      <xdr:nvSpPr>
        <xdr:cNvPr id="647" name="楕円 646"/>
        <xdr:cNvSpPr/>
      </xdr:nvSpPr>
      <xdr:spPr>
        <a:xfrm>
          <a:off x="13652500" y="13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48017</xdr:rowOff>
    </xdr:from>
    <xdr:ext cx="534377" cy="259045"/>
    <xdr:sp macro="" textlink="">
      <xdr:nvSpPr>
        <xdr:cNvPr id="648" name="テキスト ボックス 647"/>
        <xdr:cNvSpPr txBox="1"/>
      </xdr:nvSpPr>
      <xdr:spPr>
        <a:xfrm>
          <a:off x="13436111" y="130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96954</xdr:rowOff>
    </xdr:from>
    <xdr:to>
      <xdr:col>67</xdr:col>
      <xdr:colOff>101600</xdr:colOff>
      <xdr:row>78</xdr:row>
      <xdr:rowOff>27104</xdr:rowOff>
    </xdr:to>
    <xdr:sp macro="" textlink="">
      <xdr:nvSpPr>
        <xdr:cNvPr id="649" name="楕円 648"/>
        <xdr:cNvSpPr/>
      </xdr:nvSpPr>
      <xdr:spPr>
        <a:xfrm>
          <a:off x="12763500" y="132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43631</xdr:rowOff>
    </xdr:from>
    <xdr:ext cx="534377" cy="259045"/>
    <xdr:sp macro="" textlink="">
      <xdr:nvSpPr>
        <xdr:cNvPr id="650" name="テキスト ボックス 649"/>
        <xdr:cNvSpPr txBox="1"/>
      </xdr:nvSpPr>
      <xdr:spPr>
        <a:xfrm>
          <a:off x="12547111" y="130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28025</xdr:rowOff>
    </xdr:from>
    <xdr:to>
      <xdr:col>85</xdr:col>
      <xdr:colOff>127000</xdr:colOff>
      <xdr:row>97</xdr:row>
      <xdr:rowOff>135717</xdr:rowOff>
    </xdr:to>
    <xdr:cxnSp macro="">
      <xdr:nvCxnSpPr>
        <xdr:cNvPr id="677" name="直線コネクタ 676"/>
        <xdr:cNvCxnSpPr/>
      </xdr:nvCxnSpPr>
      <xdr:spPr>
        <a:xfrm flipV="1">
          <a:off x="15481300" y="16658675"/>
          <a:ext cx="838200" cy="10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135717</xdr:rowOff>
    </xdr:from>
    <xdr:to>
      <xdr:col>81</xdr:col>
      <xdr:colOff>50800</xdr:colOff>
      <xdr:row>98</xdr:row>
      <xdr:rowOff>16735</xdr:rowOff>
    </xdr:to>
    <xdr:cxnSp macro="">
      <xdr:nvCxnSpPr>
        <xdr:cNvPr id="680" name="直線コネクタ 679"/>
        <xdr:cNvCxnSpPr/>
      </xdr:nvCxnSpPr>
      <xdr:spPr>
        <a:xfrm flipV="1">
          <a:off x="14592300" y="16766367"/>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16735</xdr:rowOff>
    </xdr:from>
    <xdr:to>
      <xdr:col>76</xdr:col>
      <xdr:colOff>114300</xdr:colOff>
      <xdr:row>98</xdr:row>
      <xdr:rowOff>21975</xdr:rowOff>
    </xdr:to>
    <xdr:cxnSp macro="">
      <xdr:nvCxnSpPr>
        <xdr:cNvPr id="683" name="直線コネクタ 682"/>
        <xdr:cNvCxnSpPr/>
      </xdr:nvCxnSpPr>
      <xdr:spPr>
        <a:xfrm flipV="1">
          <a:off x="13703300" y="16818835"/>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21975</xdr:rowOff>
    </xdr:from>
    <xdr:to>
      <xdr:col>71</xdr:col>
      <xdr:colOff>177800</xdr:colOff>
      <xdr:row>98</xdr:row>
      <xdr:rowOff>61148</xdr:rowOff>
    </xdr:to>
    <xdr:cxnSp macro="">
      <xdr:nvCxnSpPr>
        <xdr:cNvPr id="686" name="直線コネクタ 685"/>
        <xdr:cNvCxnSpPr/>
      </xdr:nvCxnSpPr>
      <xdr:spPr>
        <a:xfrm flipV="1">
          <a:off x="12814300" y="16824075"/>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148675</xdr:rowOff>
    </xdr:from>
    <xdr:to>
      <xdr:col>85</xdr:col>
      <xdr:colOff>177800</xdr:colOff>
      <xdr:row>97</xdr:row>
      <xdr:rowOff>78825</xdr:rowOff>
    </xdr:to>
    <xdr:sp macro="" textlink="">
      <xdr:nvSpPr>
        <xdr:cNvPr id="696" name="楕円 695"/>
        <xdr:cNvSpPr/>
      </xdr:nvSpPr>
      <xdr:spPr>
        <a:xfrm>
          <a:off x="16268700" y="166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xdr:rowOff>
    </xdr:from>
    <xdr:ext cx="534377" cy="259045"/>
    <xdr:sp macro="" textlink="">
      <xdr:nvSpPr>
        <xdr:cNvPr id="697" name="積立金該当値テキスト"/>
        <xdr:cNvSpPr txBox="1"/>
      </xdr:nvSpPr>
      <xdr:spPr>
        <a:xfrm>
          <a:off x="16370300" y="164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84917</xdr:rowOff>
    </xdr:from>
    <xdr:to>
      <xdr:col>81</xdr:col>
      <xdr:colOff>101600</xdr:colOff>
      <xdr:row>98</xdr:row>
      <xdr:rowOff>15067</xdr:rowOff>
    </xdr:to>
    <xdr:sp macro="" textlink="">
      <xdr:nvSpPr>
        <xdr:cNvPr id="698" name="楕円 697"/>
        <xdr:cNvSpPr/>
      </xdr:nvSpPr>
      <xdr:spPr>
        <a:xfrm>
          <a:off x="15430500" y="167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31594</xdr:rowOff>
    </xdr:from>
    <xdr:ext cx="534377" cy="259045"/>
    <xdr:sp macro="" textlink="">
      <xdr:nvSpPr>
        <xdr:cNvPr id="699" name="テキスト ボックス 698"/>
        <xdr:cNvSpPr txBox="1"/>
      </xdr:nvSpPr>
      <xdr:spPr>
        <a:xfrm>
          <a:off x="15214111" y="16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137385</xdr:rowOff>
    </xdr:from>
    <xdr:to>
      <xdr:col>76</xdr:col>
      <xdr:colOff>165100</xdr:colOff>
      <xdr:row>98</xdr:row>
      <xdr:rowOff>67535</xdr:rowOff>
    </xdr:to>
    <xdr:sp macro="" textlink="">
      <xdr:nvSpPr>
        <xdr:cNvPr id="700" name="楕円 699"/>
        <xdr:cNvSpPr/>
      </xdr:nvSpPr>
      <xdr:spPr>
        <a:xfrm>
          <a:off x="14541500" y="167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84062</xdr:rowOff>
    </xdr:from>
    <xdr:ext cx="534377" cy="259045"/>
    <xdr:sp macro="" textlink="">
      <xdr:nvSpPr>
        <xdr:cNvPr id="701" name="テキスト ボックス 700"/>
        <xdr:cNvSpPr txBox="1"/>
      </xdr:nvSpPr>
      <xdr:spPr>
        <a:xfrm>
          <a:off x="14325111" y="1654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142625</xdr:rowOff>
    </xdr:from>
    <xdr:to>
      <xdr:col>72</xdr:col>
      <xdr:colOff>38100</xdr:colOff>
      <xdr:row>98</xdr:row>
      <xdr:rowOff>72775</xdr:rowOff>
    </xdr:to>
    <xdr:sp macro="" textlink="">
      <xdr:nvSpPr>
        <xdr:cNvPr id="702" name="楕円 701"/>
        <xdr:cNvSpPr/>
      </xdr:nvSpPr>
      <xdr:spPr>
        <a:xfrm>
          <a:off x="13652500" y="167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89302</xdr:rowOff>
    </xdr:from>
    <xdr:ext cx="534377" cy="259045"/>
    <xdr:sp macro="" textlink="">
      <xdr:nvSpPr>
        <xdr:cNvPr id="703" name="テキスト ボックス 702"/>
        <xdr:cNvSpPr txBox="1"/>
      </xdr:nvSpPr>
      <xdr:spPr>
        <a:xfrm>
          <a:off x="13436111" y="165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10348</xdr:rowOff>
    </xdr:from>
    <xdr:to>
      <xdr:col>67</xdr:col>
      <xdr:colOff>101600</xdr:colOff>
      <xdr:row>98</xdr:row>
      <xdr:rowOff>111948</xdr:rowOff>
    </xdr:to>
    <xdr:sp macro="" textlink="">
      <xdr:nvSpPr>
        <xdr:cNvPr id="704" name="楕円 703"/>
        <xdr:cNvSpPr/>
      </xdr:nvSpPr>
      <xdr:spPr>
        <a:xfrm>
          <a:off x="12763500" y="168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103075</xdr:rowOff>
    </xdr:from>
    <xdr:ext cx="534377" cy="259045"/>
    <xdr:sp macro="" textlink="">
      <xdr:nvSpPr>
        <xdr:cNvPr id="705" name="テキスト ボックス 704"/>
        <xdr:cNvSpPr txBox="1"/>
      </xdr:nvSpPr>
      <xdr:spPr>
        <a:xfrm>
          <a:off x="12547111" y="169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138968</xdr:rowOff>
    </xdr:from>
    <xdr:to>
      <xdr:col>116</xdr:col>
      <xdr:colOff>63500</xdr:colOff>
      <xdr:row>38</xdr:row>
      <xdr:rowOff>139700</xdr:rowOff>
    </xdr:to>
    <xdr:cxnSp macro="">
      <xdr:nvCxnSpPr>
        <xdr:cNvPr id="732" name="直線コネクタ 731"/>
        <xdr:cNvCxnSpPr/>
      </xdr:nvCxnSpPr>
      <xdr:spPr>
        <a:xfrm>
          <a:off x="21323300" y="665406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138968</xdr:rowOff>
    </xdr:from>
    <xdr:to>
      <xdr:col>111</xdr:col>
      <xdr:colOff>177800</xdr:colOff>
      <xdr:row>38</xdr:row>
      <xdr:rowOff>139014</xdr:rowOff>
    </xdr:to>
    <xdr:cxnSp macro="">
      <xdr:nvCxnSpPr>
        <xdr:cNvPr id="735" name="直線コネクタ 734"/>
        <xdr:cNvCxnSpPr/>
      </xdr:nvCxnSpPr>
      <xdr:spPr>
        <a:xfrm flipV="1">
          <a:off x="20434300" y="66540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138419</xdr:rowOff>
    </xdr:from>
    <xdr:to>
      <xdr:col>107</xdr:col>
      <xdr:colOff>50800</xdr:colOff>
      <xdr:row>38</xdr:row>
      <xdr:rowOff>139014</xdr:rowOff>
    </xdr:to>
    <xdr:cxnSp macro="">
      <xdr:nvCxnSpPr>
        <xdr:cNvPr id="738" name="直線コネクタ 737"/>
        <xdr:cNvCxnSpPr/>
      </xdr:nvCxnSpPr>
      <xdr:spPr>
        <a:xfrm>
          <a:off x="19545300" y="665351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137551</xdr:rowOff>
    </xdr:from>
    <xdr:to>
      <xdr:col>102</xdr:col>
      <xdr:colOff>114300</xdr:colOff>
      <xdr:row>38</xdr:row>
      <xdr:rowOff>138419</xdr:rowOff>
    </xdr:to>
    <xdr:cxnSp macro="">
      <xdr:nvCxnSpPr>
        <xdr:cNvPr id="741" name="直線コネクタ 740"/>
        <xdr:cNvCxnSpPr/>
      </xdr:nvCxnSpPr>
      <xdr:spPr>
        <a:xfrm>
          <a:off x="18656300" y="665265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88168</xdr:rowOff>
    </xdr:from>
    <xdr:to>
      <xdr:col>112</xdr:col>
      <xdr:colOff>38100</xdr:colOff>
      <xdr:row>39</xdr:row>
      <xdr:rowOff>18318</xdr:rowOff>
    </xdr:to>
    <xdr:sp macro="" textlink="">
      <xdr:nvSpPr>
        <xdr:cNvPr id="753" name="楕円 752"/>
        <xdr:cNvSpPr/>
      </xdr:nvSpPr>
      <xdr:spPr>
        <a:xfrm>
          <a:off x="21272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9445</xdr:rowOff>
    </xdr:from>
    <xdr:ext cx="313932" cy="259045"/>
    <xdr:sp macro="" textlink="">
      <xdr:nvSpPr>
        <xdr:cNvPr id="754" name="テキスト ボックス 753"/>
        <xdr:cNvSpPr txBox="1"/>
      </xdr:nvSpPr>
      <xdr:spPr>
        <a:xfrm>
          <a:off x="21166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55" name="楕円 754"/>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9491</xdr:rowOff>
    </xdr:from>
    <xdr:ext cx="313932" cy="259045"/>
    <xdr:sp macro="" textlink="">
      <xdr:nvSpPr>
        <xdr:cNvPr id="756" name="テキスト ボックス 755"/>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87619</xdr:rowOff>
    </xdr:from>
    <xdr:to>
      <xdr:col>102</xdr:col>
      <xdr:colOff>165100</xdr:colOff>
      <xdr:row>39</xdr:row>
      <xdr:rowOff>17769</xdr:rowOff>
    </xdr:to>
    <xdr:sp macro="" textlink="">
      <xdr:nvSpPr>
        <xdr:cNvPr id="757" name="楕円 756"/>
        <xdr:cNvSpPr/>
      </xdr:nvSpPr>
      <xdr:spPr>
        <a:xfrm>
          <a:off x="19494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8896</xdr:rowOff>
    </xdr:from>
    <xdr:ext cx="313932" cy="259045"/>
    <xdr:sp macro="" textlink="">
      <xdr:nvSpPr>
        <xdr:cNvPr id="758" name="テキスト ボックス 757"/>
        <xdr:cNvSpPr txBox="1"/>
      </xdr:nvSpPr>
      <xdr:spPr>
        <a:xfrm>
          <a:off x="19388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86751</xdr:rowOff>
    </xdr:from>
    <xdr:to>
      <xdr:col>98</xdr:col>
      <xdr:colOff>38100</xdr:colOff>
      <xdr:row>39</xdr:row>
      <xdr:rowOff>16901</xdr:rowOff>
    </xdr:to>
    <xdr:sp macro="" textlink="">
      <xdr:nvSpPr>
        <xdr:cNvPr id="759" name="楕円 758"/>
        <xdr:cNvSpPr/>
      </xdr:nvSpPr>
      <xdr:spPr>
        <a:xfrm>
          <a:off x="18605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8028</xdr:rowOff>
    </xdr:from>
    <xdr:ext cx="313932" cy="259045"/>
    <xdr:sp macro="" textlink="">
      <xdr:nvSpPr>
        <xdr:cNvPr id="760" name="テキスト ボックス 759"/>
        <xdr:cNvSpPr txBox="1"/>
      </xdr:nvSpPr>
      <xdr:spPr>
        <a:xfrm>
          <a:off x="18499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90290</xdr:rowOff>
    </xdr:from>
    <xdr:to>
      <xdr:col>116</xdr:col>
      <xdr:colOff>63500</xdr:colOff>
      <xdr:row>59</xdr:row>
      <xdr:rowOff>91563</xdr:rowOff>
    </xdr:to>
    <xdr:cxnSp macro="">
      <xdr:nvCxnSpPr>
        <xdr:cNvPr id="791" name="直線コネクタ 790"/>
        <xdr:cNvCxnSpPr/>
      </xdr:nvCxnSpPr>
      <xdr:spPr>
        <a:xfrm>
          <a:off x="21323300" y="10205840"/>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67397</xdr:rowOff>
    </xdr:from>
    <xdr:to>
      <xdr:col>111</xdr:col>
      <xdr:colOff>177800</xdr:colOff>
      <xdr:row>59</xdr:row>
      <xdr:rowOff>90290</xdr:rowOff>
    </xdr:to>
    <xdr:cxnSp macro="">
      <xdr:nvCxnSpPr>
        <xdr:cNvPr id="794" name="直線コネクタ 793"/>
        <xdr:cNvCxnSpPr/>
      </xdr:nvCxnSpPr>
      <xdr:spPr>
        <a:xfrm>
          <a:off x="20434300" y="10182947"/>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52375</xdr:rowOff>
    </xdr:from>
    <xdr:to>
      <xdr:col>107</xdr:col>
      <xdr:colOff>50800</xdr:colOff>
      <xdr:row>59</xdr:row>
      <xdr:rowOff>67397</xdr:rowOff>
    </xdr:to>
    <xdr:cxnSp macro="">
      <xdr:nvCxnSpPr>
        <xdr:cNvPr id="797" name="直線コネクタ 796"/>
        <xdr:cNvCxnSpPr/>
      </xdr:nvCxnSpPr>
      <xdr:spPr>
        <a:xfrm>
          <a:off x="19545300" y="1016792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36079</xdr:rowOff>
    </xdr:from>
    <xdr:to>
      <xdr:col>102</xdr:col>
      <xdr:colOff>114300</xdr:colOff>
      <xdr:row>59</xdr:row>
      <xdr:rowOff>52375</xdr:rowOff>
    </xdr:to>
    <xdr:cxnSp macro="">
      <xdr:nvCxnSpPr>
        <xdr:cNvPr id="800" name="直線コネクタ 799"/>
        <xdr:cNvCxnSpPr/>
      </xdr:nvCxnSpPr>
      <xdr:spPr>
        <a:xfrm>
          <a:off x="18656300" y="10151629"/>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40763</xdr:rowOff>
    </xdr:from>
    <xdr:to>
      <xdr:col>116</xdr:col>
      <xdr:colOff>114300</xdr:colOff>
      <xdr:row>59</xdr:row>
      <xdr:rowOff>142363</xdr:rowOff>
    </xdr:to>
    <xdr:sp macro="" textlink="">
      <xdr:nvSpPr>
        <xdr:cNvPr id="810" name="楕円 809"/>
        <xdr:cNvSpPr/>
      </xdr:nvSpPr>
      <xdr:spPr>
        <a:xfrm>
          <a:off x="22110700" y="101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127140</xdr:rowOff>
    </xdr:from>
    <xdr:ext cx="378565" cy="259045"/>
    <xdr:sp macro="" textlink="">
      <xdr:nvSpPr>
        <xdr:cNvPr id="811" name="貸付金該当値テキスト"/>
        <xdr:cNvSpPr txBox="1"/>
      </xdr:nvSpPr>
      <xdr:spPr>
        <a:xfrm>
          <a:off x="22212300" y="1007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39490</xdr:rowOff>
    </xdr:from>
    <xdr:to>
      <xdr:col>112</xdr:col>
      <xdr:colOff>38100</xdr:colOff>
      <xdr:row>59</xdr:row>
      <xdr:rowOff>141090</xdr:rowOff>
    </xdr:to>
    <xdr:sp macro="" textlink="">
      <xdr:nvSpPr>
        <xdr:cNvPr id="812" name="楕円 811"/>
        <xdr:cNvSpPr/>
      </xdr:nvSpPr>
      <xdr:spPr>
        <a:xfrm>
          <a:off x="21272500" y="10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132217</xdr:rowOff>
    </xdr:from>
    <xdr:ext cx="378565" cy="259045"/>
    <xdr:sp macro="" textlink="">
      <xdr:nvSpPr>
        <xdr:cNvPr id="813" name="テキスト ボックス 812"/>
        <xdr:cNvSpPr txBox="1"/>
      </xdr:nvSpPr>
      <xdr:spPr>
        <a:xfrm>
          <a:off x="21134017" y="1024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16597</xdr:rowOff>
    </xdr:from>
    <xdr:to>
      <xdr:col>107</xdr:col>
      <xdr:colOff>101600</xdr:colOff>
      <xdr:row>59</xdr:row>
      <xdr:rowOff>118197</xdr:rowOff>
    </xdr:to>
    <xdr:sp macro="" textlink="">
      <xdr:nvSpPr>
        <xdr:cNvPr id="814" name="楕円 813"/>
        <xdr:cNvSpPr/>
      </xdr:nvSpPr>
      <xdr:spPr>
        <a:xfrm>
          <a:off x="20383500" y="101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109324</xdr:rowOff>
    </xdr:from>
    <xdr:ext cx="378565" cy="259045"/>
    <xdr:sp macro="" textlink="">
      <xdr:nvSpPr>
        <xdr:cNvPr id="815" name="テキスト ボックス 814"/>
        <xdr:cNvSpPr txBox="1"/>
      </xdr:nvSpPr>
      <xdr:spPr>
        <a:xfrm>
          <a:off x="20245017" y="1022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1575</xdr:rowOff>
    </xdr:from>
    <xdr:to>
      <xdr:col>102</xdr:col>
      <xdr:colOff>165100</xdr:colOff>
      <xdr:row>59</xdr:row>
      <xdr:rowOff>103175</xdr:rowOff>
    </xdr:to>
    <xdr:sp macro="" textlink="">
      <xdr:nvSpPr>
        <xdr:cNvPr id="816" name="楕円 815"/>
        <xdr:cNvSpPr/>
      </xdr:nvSpPr>
      <xdr:spPr>
        <a:xfrm>
          <a:off x="19494500" y="101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94302</xdr:rowOff>
    </xdr:from>
    <xdr:ext cx="469744" cy="259045"/>
    <xdr:sp macro="" textlink="">
      <xdr:nvSpPr>
        <xdr:cNvPr id="817" name="テキスト ボックス 816"/>
        <xdr:cNvSpPr txBox="1"/>
      </xdr:nvSpPr>
      <xdr:spPr>
        <a:xfrm>
          <a:off x="19310428" y="1020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156729</xdr:rowOff>
    </xdr:from>
    <xdr:to>
      <xdr:col>98</xdr:col>
      <xdr:colOff>38100</xdr:colOff>
      <xdr:row>59</xdr:row>
      <xdr:rowOff>86879</xdr:rowOff>
    </xdr:to>
    <xdr:sp macro="" textlink="">
      <xdr:nvSpPr>
        <xdr:cNvPr id="818" name="楕円 817"/>
        <xdr:cNvSpPr/>
      </xdr:nvSpPr>
      <xdr:spPr>
        <a:xfrm>
          <a:off x="18605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78006</xdr:rowOff>
    </xdr:from>
    <xdr:ext cx="469744" cy="259045"/>
    <xdr:sp macro="" textlink="">
      <xdr:nvSpPr>
        <xdr:cNvPr id="819" name="テキスト ボックス 818"/>
        <xdr:cNvSpPr txBox="1"/>
      </xdr:nvSpPr>
      <xdr:spPr>
        <a:xfrm>
          <a:off x="18421428"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110619</xdr:rowOff>
    </xdr:from>
    <xdr:to>
      <xdr:col>116</xdr:col>
      <xdr:colOff>63500</xdr:colOff>
      <xdr:row>76</xdr:row>
      <xdr:rowOff>97213</xdr:rowOff>
    </xdr:to>
    <xdr:cxnSp macro="">
      <xdr:nvCxnSpPr>
        <xdr:cNvPr id="851" name="直線コネクタ 850"/>
        <xdr:cNvCxnSpPr/>
      </xdr:nvCxnSpPr>
      <xdr:spPr>
        <a:xfrm>
          <a:off x="21323300" y="12969369"/>
          <a:ext cx="838200" cy="1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133120</xdr:rowOff>
    </xdr:from>
    <xdr:to>
      <xdr:col>111</xdr:col>
      <xdr:colOff>177800</xdr:colOff>
      <xdr:row>75</xdr:row>
      <xdr:rowOff>110619</xdr:rowOff>
    </xdr:to>
    <xdr:cxnSp macro="">
      <xdr:nvCxnSpPr>
        <xdr:cNvPr id="854" name="直線コネクタ 853"/>
        <xdr:cNvCxnSpPr/>
      </xdr:nvCxnSpPr>
      <xdr:spPr>
        <a:xfrm>
          <a:off x="20434300" y="12820420"/>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133120</xdr:rowOff>
    </xdr:from>
    <xdr:to>
      <xdr:col>107</xdr:col>
      <xdr:colOff>50800</xdr:colOff>
      <xdr:row>75</xdr:row>
      <xdr:rowOff>55135</xdr:rowOff>
    </xdr:to>
    <xdr:cxnSp macro="">
      <xdr:nvCxnSpPr>
        <xdr:cNvPr id="857" name="直線コネクタ 856"/>
        <xdr:cNvCxnSpPr/>
      </xdr:nvCxnSpPr>
      <xdr:spPr>
        <a:xfrm flipV="1">
          <a:off x="19545300" y="12820420"/>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55135</xdr:rowOff>
    </xdr:from>
    <xdr:to>
      <xdr:col>102</xdr:col>
      <xdr:colOff>114300</xdr:colOff>
      <xdr:row>75</xdr:row>
      <xdr:rowOff>67185</xdr:rowOff>
    </xdr:to>
    <xdr:cxnSp macro="">
      <xdr:nvCxnSpPr>
        <xdr:cNvPr id="860" name="直線コネクタ 859"/>
        <xdr:cNvCxnSpPr/>
      </xdr:nvCxnSpPr>
      <xdr:spPr>
        <a:xfrm flipV="1">
          <a:off x="18656300" y="12913885"/>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46413</xdr:rowOff>
    </xdr:from>
    <xdr:to>
      <xdr:col>116</xdr:col>
      <xdr:colOff>114300</xdr:colOff>
      <xdr:row>76</xdr:row>
      <xdr:rowOff>148013</xdr:rowOff>
    </xdr:to>
    <xdr:sp macro="" textlink="">
      <xdr:nvSpPr>
        <xdr:cNvPr id="870" name="楕円 869"/>
        <xdr:cNvSpPr/>
      </xdr:nvSpPr>
      <xdr:spPr>
        <a:xfrm>
          <a:off x="22110700" y="13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24840</xdr:rowOff>
    </xdr:from>
    <xdr:ext cx="534377" cy="259045"/>
    <xdr:sp macro="" textlink="">
      <xdr:nvSpPr>
        <xdr:cNvPr id="871" name="繰出金該当値テキスト"/>
        <xdr:cNvSpPr txBox="1"/>
      </xdr:nvSpPr>
      <xdr:spPr>
        <a:xfrm>
          <a:off x="22212300" y="130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59819</xdr:rowOff>
    </xdr:from>
    <xdr:to>
      <xdr:col>112</xdr:col>
      <xdr:colOff>38100</xdr:colOff>
      <xdr:row>75</xdr:row>
      <xdr:rowOff>161420</xdr:rowOff>
    </xdr:to>
    <xdr:sp macro="" textlink="">
      <xdr:nvSpPr>
        <xdr:cNvPr id="872" name="楕円 871"/>
        <xdr:cNvSpPr/>
      </xdr:nvSpPr>
      <xdr:spPr>
        <a:xfrm>
          <a:off x="21272500" y="1291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152545</xdr:rowOff>
    </xdr:from>
    <xdr:ext cx="534377" cy="259045"/>
    <xdr:sp macro="" textlink="">
      <xdr:nvSpPr>
        <xdr:cNvPr id="873" name="テキスト ボックス 872"/>
        <xdr:cNvSpPr txBox="1"/>
      </xdr:nvSpPr>
      <xdr:spPr>
        <a:xfrm>
          <a:off x="21056111" y="13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82320</xdr:rowOff>
    </xdr:from>
    <xdr:to>
      <xdr:col>107</xdr:col>
      <xdr:colOff>101600</xdr:colOff>
      <xdr:row>75</xdr:row>
      <xdr:rowOff>12470</xdr:rowOff>
    </xdr:to>
    <xdr:sp macro="" textlink="">
      <xdr:nvSpPr>
        <xdr:cNvPr id="874" name="楕円 873"/>
        <xdr:cNvSpPr/>
      </xdr:nvSpPr>
      <xdr:spPr>
        <a:xfrm>
          <a:off x="20383500" y="127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28997</xdr:rowOff>
    </xdr:from>
    <xdr:ext cx="534377" cy="259045"/>
    <xdr:sp macro="" textlink="">
      <xdr:nvSpPr>
        <xdr:cNvPr id="875" name="テキスト ボックス 874"/>
        <xdr:cNvSpPr txBox="1"/>
      </xdr:nvSpPr>
      <xdr:spPr>
        <a:xfrm>
          <a:off x="20167111" y="125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4335</xdr:rowOff>
    </xdr:from>
    <xdr:to>
      <xdr:col>102</xdr:col>
      <xdr:colOff>165100</xdr:colOff>
      <xdr:row>75</xdr:row>
      <xdr:rowOff>105935</xdr:rowOff>
    </xdr:to>
    <xdr:sp macro="" textlink="">
      <xdr:nvSpPr>
        <xdr:cNvPr id="876" name="楕円 875"/>
        <xdr:cNvSpPr/>
      </xdr:nvSpPr>
      <xdr:spPr>
        <a:xfrm>
          <a:off x="19494500" y="12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122462</xdr:rowOff>
    </xdr:from>
    <xdr:ext cx="534377" cy="259045"/>
    <xdr:sp macro="" textlink="">
      <xdr:nvSpPr>
        <xdr:cNvPr id="877" name="テキスト ボックス 876"/>
        <xdr:cNvSpPr txBox="1"/>
      </xdr:nvSpPr>
      <xdr:spPr>
        <a:xfrm>
          <a:off x="19278111" y="12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16385</xdr:rowOff>
    </xdr:from>
    <xdr:to>
      <xdr:col>98</xdr:col>
      <xdr:colOff>38100</xdr:colOff>
      <xdr:row>75</xdr:row>
      <xdr:rowOff>117985</xdr:rowOff>
    </xdr:to>
    <xdr:sp macro="" textlink="">
      <xdr:nvSpPr>
        <xdr:cNvPr id="878" name="楕円 877"/>
        <xdr:cNvSpPr/>
      </xdr:nvSpPr>
      <xdr:spPr>
        <a:xfrm>
          <a:off x="18605500" y="128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134512</xdr:rowOff>
    </xdr:from>
    <xdr:ext cx="534377" cy="259045"/>
    <xdr:sp macro="" textlink="">
      <xdr:nvSpPr>
        <xdr:cNvPr id="879" name="テキスト ボックス 878"/>
        <xdr:cNvSpPr txBox="1"/>
      </xdr:nvSpPr>
      <xdr:spPr>
        <a:xfrm>
          <a:off x="18389111" y="126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物件費は、住民一人当たり９６，７６８円となっており、前年度と比べ約１２，５００円の増となっている。主な要因としては、ふるさと寄附金返礼品費などの増加によるものである。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８３，１２５円となっており、前年度と比べ約５，０００円の増となっている。主な要因としては、幼児教育・保育の無償化による私立幼稚園や私立認定こども園への給付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公債費は、住民一人当たり８５，５８５円となっており、前年度と比べ約４，０００円の減となっている。主な要因としては、借換債や繰上償還などの減少によるものである。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６１，９２６円となっており、前年度と比べ約２３，６００円の増となっている。主な要因としては、好調なふるさと納税による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繰出金は、住民一人当たり５１，６０２円となっており、前年度と比べ約９，７００円の減となっている。主な要因としては、赤字補填による特別会計繰出金などの減少によるものである。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93980</xdr:rowOff>
    </xdr:from>
    <xdr:to>
      <xdr:col>24</xdr:col>
      <xdr:colOff>63500</xdr:colOff>
      <xdr:row>36</xdr:row>
      <xdr:rowOff>102743</xdr:rowOff>
    </xdr:to>
    <xdr:cxnSp macro="">
      <xdr:nvCxnSpPr>
        <xdr:cNvPr id="61" name="直線コネクタ 60"/>
        <xdr:cNvCxnSpPr/>
      </xdr:nvCxnSpPr>
      <xdr:spPr>
        <a:xfrm flipV="1">
          <a:off x="3797300" y="626618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102743</xdr:rowOff>
    </xdr:from>
    <xdr:to>
      <xdr:col>19</xdr:col>
      <xdr:colOff>177800</xdr:colOff>
      <xdr:row>36</xdr:row>
      <xdr:rowOff>120078</xdr:rowOff>
    </xdr:to>
    <xdr:cxnSp macro="">
      <xdr:nvCxnSpPr>
        <xdr:cNvPr id="64" name="直線コネクタ 63"/>
        <xdr:cNvCxnSpPr/>
      </xdr:nvCxnSpPr>
      <xdr:spPr>
        <a:xfrm flipV="1">
          <a:off x="2908300" y="6274943"/>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107886</xdr:rowOff>
    </xdr:from>
    <xdr:to>
      <xdr:col>15</xdr:col>
      <xdr:colOff>50800</xdr:colOff>
      <xdr:row>36</xdr:row>
      <xdr:rowOff>120078</xdr:rowOff>
    </xdr:to>
    <xdr:cxnSp macro="">
      <xdr:nvCxnSpPr>
        <xdr:cNvPr id="67" name="直線コネクタ 66"/>
        <xdr:cNvCxnSpPr/>
      </xdr:nvCxnSpPr>
      <xdr:spPr>
        <a:xfrm>
          <a:off x="2019300" y="62800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47117</xdr:rowOff>
    </xdr:from>
    <xdr:to>
      <xdr:col>10</xdr:col>
      <xdr:colOff>114300</xdr:colOff>
      <xdr:row>36</xdr:row>
      <xdr:rowOff>107886</xdr:rowOff>
    </xdr:to>
    <xdr:cxnSp macro="">
      <xdr:nvCxnSpPr>
        <xdr:cNvPr id="70" name="直線コネクタ 69"/>
        <xdr:cNvCxnSpPr/>
      </xdr:nvCxnSpPr>
      <xdr:spPr>
        <a:xfrm>
          <a:off x="1130300" y="6219317"/>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43180</xdr:rowOff>
    </xdr:from>
    <xdr:to>
      <xdr:col>24</xdr:col>
      <xdr:colOff>114300</xdr:colOff>
      <xdr:row>36</xdr:row>
      <xdr:rowOff>144780</xdr:rowOff>
    </xdr:to>
    <xdr:sp macro="" textlink="">
      <xdr:nvSpPr>
        <xdr:cNvPr id="80" name="楕円 79"/>
        <xdr:cNvSpPr/>
      </xdr:nvSpPr>
      <xdr:spPr>
        <a:xfrm>
          <a:off x="4584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469744" cy="259045"/>
    <xdr:sp macro="" textlink="">
      <xdr:nvSpPr>
        <xdr:cNvPr id="81" name="議会費該当値テキスト"/>
        <xdr:cNvSpPr txBox="1"/>
      </xdr:nvSpPr>
      <xdr:spPr>
        <a:xfrm>
          <a:off x="46863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51943</xdr:rowOff>
    </xdr:from>
    <xdr:to>
      <xdr:col>20</xdr:col>
      <xdr:colOff>38100</xdr:colOff>
      <xdr:row>36</xdr:row>
      <xdr:rowOff>153543</xdr:rowOff>
    </xdr:to>
    <xdr:sp macro="" textlink="">
      <xdr:nvSpPr>
        <xdr:cNvPr id="82" name="楕円 81"/>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144670</xdr:rowOff>
    </xdr:from>
    <xdr:ext cx="469744" cy="259045"/>
    <xdr:sp macro="" textlink="">
      <xdr:nvSpPr>
        <xdr:cNvPr id="83" name="テキスト ボックス 82"/>
        <xdr:cNvSpPr txBox="1"/>
      </xdr:nvSpPr>
      <xdr:spPr>
        <a:xfrm>
          <a:off x="3562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69278</xdr:rowOff>
    </xdr:from>
    <xdr:to>
      <xdr:col>15</xdr:col>
      <xdr:colOff>101600</xdr:colOff>
      <xdr:row>36</xdr:row>
      <xdr:rowOff>170878</xdr:rowOff>
    </xdr:to>
    <xdr:sp macro="" textlink="">
      <xdr:nvSpPr>
        <xdr:cNvPr id="84" name="楕円 83"/>
        <xdr:cNvSpPr/>
      </xdr:nvSpPr>
      <xdr:spPr>
        <a:xfrm>
          <a:off x="2857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162005</xdr:rowOff>
    </xdr:from>
    <xdr:ext cx="469744" cy="259045"/>
    <xdr:sp macro="" textlink="">
      <xdr:nvSpPr>
        <xdr:cNvPr id="85" name="テキスト ボックス 84"/>
        <xdr:cNvSpPr txBox="1"/>
      </xdr:nvSpPr>
      <xdr:spPr>
        <a:xfrm>
          <a:off x="2673428" y="63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57086</xdr:rowOff>
    </xdr:from>
    <xdr:to>
      <xdr:col>10</xdr:col>
      <xdr:colOff>165100</xdr:colOff>
      <xdr:row>36</xdr:row>
      <xdr:rowOff>158686</xdr:rowOff>
    </xdr:to>
    <xdr:sp macro="" textlink="">
      <xdr:nvSpPr>
        <xdr:cNvPr id="86" name="楕円 85"/>
        <xdr:cNvSpPr/>
      </xdr:nvSpPr>
      <xdr:spPr>
        <a:xfrm>
          <a:off x="1968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149813</xdr:rowOff>
    </xdr:from>
    <xdr:ext cx="469744" cy="259045"/>
    <xdr:sp macro="" textlink="">
      <xdr:nvSpPr>
        <xdr:cNvPr id="87" name="テキスト ボックス 86"/>
        <xdr:cNvSpPr txBox="1"/>
      </xdr:nvSpPr>
      <xdr:spPr>
        <a:xfrm>
          <a:off x="1784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88" name="楕円 87"/>
        <xdr:cNvSpPr/>
      </xdr:nvSpPr>
      <xdr:spPr>
        <a:xfrm>
          <a:off x="1079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89" name="テキスト ボックス 88"/>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152312</xdr:rowOff>
    </xdr:from>
    <xdr:to>
      <xdr:col>24</xdr:col>
      <xdr:colOff>63500</xdr:colOff>
      <xdr:row>57</xdr:row>
      <xdr:rowOff>98937</xdr:rowOff>
    </xdr:to>
    <xdr:cxnSp macro="">
      <xdr:nvCxnSpPr>
        <xdr:cNvPr id="120" name="直線コネクタ 119"/>
        <xdr:cNvCxnSpPr/>
      </xdr:nvCxnSpPr>
      <xdr:spPr>
        <a:xfrm flipV="1">
          <a:off x="3797300" y="9753512"/>
          <a:ext cx="838200" cy="1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98937</xdr:rowOff>
    </xdr:from>
    <xdr:to>
      <xdr:col>19</xdr:col>
      <xdr:colOff>177800</xdr:colOff>
      <xdr:row>57</xdr:row>
      <xdr:rowOff>114394</xdr:rowOff>
    </xdr:to>
    <xdr:cxnSp macro="">
      <xdr:nvCxnSpPr>
        <xdr:cNvPr id="123" name="直線コネクタ 122"/>
        <xdr:cNvCxnSpPr/>
      </xdr:nvCxnSpPr>
      <xdr:spPr>
        <a:xfrm flipV="1">
          <a:off x="2908300" y="9871587"/>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140565</xdr:rowOff>
    </xdr:from>
    <xdr:to>
      <xdr:col>15</xdr:col>
      <xdr:colOff>50800</xdr:colOff>
      <xdr:row>57</xdr:row>
      <xdr:rowOff>114394</xdr:rowOff>
    </xdr:to>
    <xdr:cxnSp macro="">
      <xdr:nvCxnSpPr>
        <xdr:cNvPr id="126" name="直線コネクタ 125"/>
        <xdr:cNvCxnSpPr/>
      </xdr:nvCxnSpPr>
      <xdr:spPr>
        <a:xfrm>
          <a:off x="2019300" y="9741765"/>
          <a:ext cx="889000" cy="14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140565</xdr:rowOff>
    </xdr:from>
    <xdr:to>
      <xdr:col>10</xdr:col>
      <xdr:colOff>114300</xdr:colOff>
      <xdr:row>57</xdr:row>
      <xdr:rowOff>146842</xdr:rowOff>
    </xdr:to>
    <xdr:cxnSp macro="">
      <xdr:nvCxnSpPr>
        <xdr:cNvPr id="129" name="直線コネクタ 128"/>
        <xdr:cNvCxnSpPr/>
      </xdr:nvCxnSpPr>
      <xdr:spPr>
        <a:xfrm flipV="1">
          <a:off x="1130300" y="9741765"/>
          <a:ext cx="889000" cy="17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101512</xdr:rowOff>
    </xdr:from>
    <xdr:to>
      <xdr:col>24</xdr:col>
      <xdr:colOff>114300</xdr:colOff>
      <xdr:row>57</xdr:row>
      <xdr:rowOff>31662</xdr:rowOff>
    </xdr:to>
    <xdr:sp macro="" textlink="">
      <xdr:nvSpPr>
        <xdr:cNvPr id="139" name="楕円 138"/>
        <xdr:cNvSpPr/>
      </xdr:nvSpPr>
      <xdr:spPr>
        <a:xfrm>
          <a:off x="4584700" y="9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124389</xdr:rowOff>
    </xdr:from>
    <xdr:ext cx="599010" cy="259045"/>
    <xdr:sp macro="" textlink="">
      <xdr:nvSpPr>
        <xdr:cNvPr id="140" name="総務費該当値テキスト"/>
        <xdr:cNvSpPr txBox="1"/>
      </xdr:nvSpPr>
      <xdr:spPr>
        <a:xfrm>
          <a:off x="4686300" y="955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48137</xdr:rowOff>
    </xdr:from>
    <xdr:to>
      <xdr:col>20</xdr:col>
      <xdr:colOff>38100</xdr:colOff>
      <xdr:row>57</xdr:row>
      <xdr:rowOff>149737</xdr:rowOff>
    </xdr:to>
    <xdr:sp macro="" textlink="">
      <xdr:nvSpPr>
        <xdr:cNvPr id="141" name="楕円 140"/>
        <xdr:cNvSpPr/>
      </xdr:nvSpPr>
      <xdr:spPr>
        <a:xfrm>
          <a:off x="3746500" y="98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166264</xdr:rowOff>
    </xdr:from>
    <xdr:ext cx="599010" cy="259045"/>
    <xdr:sp macro="" textlink="">
      <xdr:nvSpPr>
        <xdr:cNvPr id="142" name="テキスト ボックス 141"/>
        <xdr:cNvSpPr txBox="1"/>
      </xdr:nvSpPr>
      <xdr:spPr>
        <a:xfrm>
          <a:off x="3497795" y="959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63594</xdr:rowOff>
    </xdr:from>
    <xdr:to>
      <xdr:col>15</xdr:col>
      <xdr:colOff>101600</xdr:colOff>
      <xdr:row>57</xdr:row>
      <xdr:rowOff>165194</xdr:rowOff>
    </xdr:to>
    <xdr:sp macro="" textlink="">
      <xdr:nvSpPr>
        <xdr:cNvPr id="143" name="楕円 142"/>
        <xdr:cNvSpPr/>
      </xdr:nvSpPr>
      <xdr:spPr>
        <a:xfrm>
          <a:off x="2857500" y="98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10271</xdr:rowOff>
    </xdr:from>
    <xdr:ext cx="599010" cy="259045"/>
    <xdr:sp macro="" textlink="">
      <xdr:nvSpPr>
        <xdr:cNvPr id="144" name="テキスト ボックス 143"/>
        <xdr:cNvSpPr txBox="1"/>
      </xdr:nvSpPr>
      <xdr:spPr>
        <a:xfrm>
          <a:off x="2608795" y="961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89765</xdr:rowOff>
    </xdr:from>
    <xdr:to>
      <xdr:col>10</xdr:col>
      <xdr:colOff>165100</xdr:colOff>
      <xdr:row>57</xdr:row>
      <xdr:rowOff>19915</xdr:rowOff>
    </xdr:to>
    <xdr:sp macro="" textlink="">
      <xdr:nvSpPr>
        <xdr:cNvPr id="145" name="楕円 144"/>
        <xdr:cNvSpPr/>
      </xdr:nvSpPr>
      <xdr:spPr>
        <a:xfrm>
          <a:off x="1968500" y="96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36442</xdr:rowOff>
    </xdr:from>
    <xdr:ext cx="599010" cy="259045"/>
    <xdr:sp macro="" textlink="">
      <xdr:nvSpPr>
        <xdr:cNvPr id="146" name="テキスト ボックス 145"/>
        <xdr:cNvSpPr txBox="1"/>
      </xdr:nvSpPr>
      <xdr:spPr>
        <a:xfrm>
          <a:off x="1719795" y="946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96042</xdr:rowOff>
    </xdr:from>
    <xdr:to>
      <xdr:col>6</xdr:col>
      <xdr:colOff>38100</xdr:colOff>
      <xdr:row>58</xdr:row>
      <xdr:rowOff>26192</xdr:rowOff>
    </xdr:to>
    <xdr:sp macro="" textlink="">
      <xdr:nvSpPr>
        <xdr:cNvPr id="147" name="楕円 146"/>
        <xdr:cNvSpPr/>
      </xdr:nvSpPr>
      <xdr:spPr>
        <a:xfrm>
          <a:off x="1079500" y="98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42719</xdr:rowOff>
    </xdr:from>
    <xdr:ext cx="534377" cy="259045"/>
    <xdr:sp macro="" textlink="">
      <xdr:nvSpPr>
        <xdr:cNvPr id="148" name="テキスト ボックス 147"/>
        <xdr:cNvSpPr txBox="1"/>
      </xdr:nvSpPr>
      <xdr:spPr>
        <a:xfrm>
          <a:off x="863111" y="96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24509</xdr:rowOff>
    </xdr:from>
    <xdr:to>
      <xdr:col>24</xdr:col>
      <xdr:colOff>63500</xdr:colOff>
      <xdr:row>76</xdr:row>
      <xdr:rowOff>74068</xdr:rowOff>
    </xdr:to>
    <xdr:cxnSp macro="">
      <xdr:nvCxnSpPr>
        <xdr:cNvPr id="178" name="直線コネクタ 177"/>
        <xdr:cNvCxnSpPr/>
      </xdr:nvCxnSpPr>
      <xdr:spPr>
        <a:xfrm>
          <a:off x="3797300" y="13054709"/>
          <a:ext cx="838200" cy="4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24509</xdr:rowOff>
    </xdr:from>
    <xdr:to>
      <xdr:col>19</xdr:col>
      <xdr:colOff>177800</xdr:colOff>
      <xdr:row>76</xdr:row>
      <xdr:rowOff>78679</xdr:rowOff>
    </xdr:to>
    <xdr:cxnSp macro="">
      <xdr:nvCxnSpPr>
        <xdr:cNvPr id="181" name="直線コネクタ 180"/>
        <xdr:cNvCxnSpPr/>
      </xdr:nvCxnSpPr>
      <xdr:spPr>
        <a:xfrm flipV="1">
          <a:off x="2908300" y="13054709"/>
          <a:ext cx="889000" cy="5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78679</xdr:rowOff>
    </xdr:from>
    <xdr:to>
      <xdr:col>15</xdr:col>
      <xdr:colOff>50800</xdr:colOff>
      <xdr:row>76</xdr:row>
      <xdr:rowOff>119507</xdr:rowOff>
    </xdr:to>
    <xdr:cxnSp macro="">
      <xdr:nvCxnSpPr>
        <xdr:cNvPr id="184" name="直線コネクタ 183"/>
        <xdr:cNvCxnSpPr/>
      </xdr:nvCxnSpPr>
      <xdr:spPr>
        <a:xfrm flipV="1">
          <a:off x="2019300" y="13108879"/>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119507</xdr:rowOff>
    </xdr:from>
    <xdr:to>
      <xdr:col>10</xdr:col>
      <xdr:colOff>114300</xdr:colOff>
      <xdr:row>76</xdr:row>
      <xdr:rowOff>141483</xdr:rowOff>
    </xdr:to>
    <xdr:cxnSp macro="">
      <xdr:nvCxnSpPr>
        <xdr:cNvPr id="187" name="直線コネクタ 186"/>
        <xdr:cNvCxnSpPr/>
      </xdr:nvCxnSpPr>
      <xdr:spPr>
        <a:xfrm flipV="1">
          <a:off x="1130300" y="13149707"/>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23268</xdr:rowOff>
    </xdr:from>
    <xdr:to>
      <xdr:col>24</xdr:col>
      <xdr:colOff>114300</xdr:colOff>
      <xdr:row>76</xdr:row>
      <xdr:rowOff>124868</xdr:rowOff>
    </xdr:to>
    <xdr:sp macro="" textlink="">
      <xdr:nvSpPr>
        <xdr:cNvPr id="197" name="楕円 196"/>
        <xdr:cNvSpPr/>
      </xdr:nvSpPr>
      <xdr:spPr>
        <a:xfrm>
          <a:off x="4584700" y="130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1695</xdr:rowOff>
    </xdr:from>
    <xdr:ext cx="599010" cy="259045"/>
    <xdr:sp macro="" textlink="">
      <xdr:nvSpPr>
        <xdr:cNvPr id="198" name="民生費該当値テキスト"/>
        <xdr:cNvSpPr txBox="1"/>
      </xdr:nvSpPr>
      <xdr:spPr>
        <a:xfrm>
          <a:off x="4686300" y="1303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145159</xdr:rowOff>
    </xdr:from>
    <xdr:to>
      <xdr:col>20</xdr:col>
      <xdr:colOff>38100</xdr:colOff>
      <xdr:row>76</xdr:row>
      <xdr:rowOff>75309</xdr:rowOff>
    </xdr:to>
    <xdr:sp macro="" textlink="">
      <xdr:nvSpPr>
        <xdr:cNvPr id="199" name="楕円 198"/>
        <xdr:cNvSpPr/>
      </xdr:nvSpPr>
      <xdr:spPr>
        <a:xfrm>
          <a:off x="3746500" y="130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66436</xdr:rowOff>
    </xdr:from>
    <xdr:ext cx="599010" cy="259045"/>
    <xdr:sp macro="" textlink="">
      <xdr:nvSpPr>
        <xdr:cNvPr id="200" name="テキスト ボックス 199"/>
        <xdr:cNvSpPr txBox="1"/>
      </xdr:nvSpPr>
      <xdr:spPr>
        <a:xfrm>
          <a:off x="3497795" y="1309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27879</xdr:rowOff>
    </xdr:from>
    <xdr:to>
      <xdr:col>15</xdr:col>
      <xdr:colOff>101600</xdr:colOff>
      <xdr:row>76</xdr:row>
      <xdr:rowOff>129479</xdr:rowOff>
    </xdr:to>
    <xdr:sp macro="" textlink="">
      <xdr:nvSpPr>
        <xdr:cNvPr id="201" name="楕円 200"/>
        <xdr:cNvSpPr/>
      </xdr:nvSpPr>
      <xdr:spPr>
        <a:xfrm>
          <a:off x="2857500" y="13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120606</xdr:rowOff>
    </xdr:from>
    <xdr:ext cx="599010" cy="259045"/>
    <xdr:sp macro="" textlink="">
      <xdr:nvSpPr>
        <xdr:cNvPr id="202" name="テキスト ボックス 201"/>
        <xdr:cNvSpPr txBox="1"/>
      </xdr:nvSpPr>
      <xdr:spPr>
        <a:xfrm>
          <a:off x="2608795" y="131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68707</xdr:rowOff>
    </xdr:from>
    <xdr:to>
      <xdr:col>10</xdr:col>
      <xdr:colOff>165100</xdr:colOff>
      <xdr:row>76</xdr:row>
      <xdr:rowOff>170307</xdr:rowOff>
    </xdr:to>
    <xdr:sp macro="" textlink="">
      <xdr:nvSpPr>
        <xdr:cNvPr id="203" name="楕円 202"/>
        <xdr:cNvSpPr/>
      </xdr:nvSpPr>
      <xdr:spPr>
        <a:xfrm>
          <a:off x="1968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161434</xdr:rowOff>
    </xdr:from>
    <xdr:ext cx="599010" cy="259045"/>
    <xdr:sp macro="" textlink="">
      <xdr:nvSpPr>
        <xdr:cNvPr id="204" name="テキスト ボックス 203"/>
        <xdr:cNvSpPr txBox="1"/>
      </xdr:nvSpPr>
      <xdr:spPr>
        <a:xfrm>
          <a:off x="1719795" y="1319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90683</xdr:rowOff>
    </xdr:from>
    <xdr:to>
      <xdr:col>6</xdr:col>
      <xdr:colOff>38100</xdr:colOff>
      <xdr:row>77</xdr:row>
      <xdr:rowOff>20833</xdr:rowOff>
    </xdr:to>
    <xdr:sp macro="" textlink="">
      <xdr:nvSpPr>
        <xdr:cNvPr id="205" name="楕円 204"/>
        <xdr:cNvSpPr/>
      </xdr:nvSpPr>
      <xdr:spPr>
        <a:xfrm>
          <a:off x="1079500" y="131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11960</xdr:rowOff>
    </xdr:from>
    <xdr:ext cx="599010" cy="259045"/>
    <xdr:sp macro="" textlink="">
      <xdr:nvSpPr>
        <xdr:cNvPr id="206" name="テキスト ボックス 205"/>
        <xdr:cNvSpPr txBox="1"/>
      </xdr:nvSpPr>
      <xdr:spPr>
        <a:xfrm>
          <a:off x="830795" y="132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39058</xdr:rowOff>
    </xdr:from>
    <xdr:to>
      <xdr:col>24</xdr:col>
      <xdr:colOff>63500</xdr:colOff>
      <xdr:row>97</xdr:row>
      <xdr:rowOff>146053</xdr:rowOff>
    </xdr:to>
    <xdr:cxnSp macro="">
      <xdr:nvCxnSpPr>
        <xdr:cNvPr id="239" name="直線コネクタ 238"/>
        <xdr:cNvCxnSpPr/>
      </xdr:nvCxnSpPr>
      <xdr:spPr>
        <a:xfrm>
          <a:off x="3797300" y="16669708"/>
          <a:ext cx="838200" cy="10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39058</xdr:rowOff>
    </xdr:from>
    <xdr:to>
      <xdr:col>19</xdr:col>
      <xdr:colOff>177800</xdr:colOff>
      <xdr:row>97</xdr:row>
      <xdr:rowOff>149749</xdr:rowOff>
    </xdr:to>
    <xdr:cxnSp macro="">
      <xdr:nvCxnSpPr>
        <xdr:cNvPr id="242" name="直線コネクタ 241"/>
        <xdr:cNvCxnSpPr/>
      </xdr:nvCxnSpPr>
      <xdr:spPr>
        <a:xfrm flipV="1">
          <a:off x="2908300" y="16669708"/>
          <a:ext cx="889000" cy="1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134338</xdr:rowOff>
    </xdr:from>
    <xdr:to>
      <xdr:col>15</xdr:col>
      <xdr:colOff>50800</xdr:colOff>
      <xdr:row>97</xdr:row>
      <xdr:rowOff>149749</xdr:rowOff>
    </xdr:to>
    <xdr:cxnSp macro="">
      <xdr:nvCxnSpPr>
        <xdr:cNvPr id="245" name="直線コネクタ 244"/>
        <xdr:cNvCxnSpPr/>
      </xdr:nvCxnSpPr>
      <xdr:spPr>
        <a:xfrm>
          <a:off x="2019300" y="16764988"/>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134338</xdr:rowOff>
    </xdr:from>
    <xdr:to>
      <xdr:col>10</xdr:col>
      <xdr:colOff>114300</xdr:colOff>
      <xdr:row>97</xdr:row>
      <xdr:rowOff>140576</xdr:rowOff>
    </xdr:to>
    <xdr:cxnSp macro="">
      <xdr:nvCxnSpPr>
        <xdr:cNvPr id="248" name="直線コネクタ 247"/>
        <xdr:cNvCxnSpPr/>
      </xdr:nvCxnSpPr>
      <xdr:spPr>
        <a:xfrm flipV="1">
          <a:off x="1130300" y="16764988"/>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95253</xdr:rowOff>
    </xdr:from>
    <xdr:to>
      <xdr:col>24</xdr:col>
      <xdr:colOff>114300</xdr:colOff>
      <xdr:row>98</xdr:row>
      <xdr:rowOff>25403</xdr:rowOff>
    </xdr:to>
    <xdr:sp macro="" textlink="">
      <xdr:nvSpPr>
        <xdr:cNvPr id="258" name="楕円 257"/>
        <xdr:cNvSpPr/>
      </xdr:nvSpPr>
      <xdr:spPr>
        <a:xfrm>
          <a:off x="4584700" y="167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10180</xdr:rowOff>
    </xdr:from>
    <xdr:ext cx="534377" cy="259045"/>
    <xdr:sp macro="" textlink="">
      <xdr:nvSpPr>
        <xdr:cNvPr id="259" name="衛生費該当値テキスト"/>
        <xdr:cNvSpPr txBox="1"/>
      </xdr:nvSpPr>
      <xdr:spPr>
        <a:xfrm>
          <a:off x="4686300" y="166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159708</xdr:rowOff>
    </xdr:from>
    <xdr:to>
      <xdr:col>20</xdr:col>
      <xdr:colOff>38100</xdr:colOff>
      <xdr:row>97</xdr:row>
      <xdr:rowOff>89858</xdr:rowOff>
    </xdr:to>
    <xdr:sp macro="" textlink="">
      <xdr:nvSpPr>
        <xdr:cNvPr id="260" name="楕円 259"/>
        <xdr:cNvSpPr/>
      </xdr:nvSpPr>
      <xdr:spPr>
        <a:xfrm>
          <a:off x="3746500" y="166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80985</xdr:rowOff>
    </xdr:from>
    <xdr:ext cx="534377" cy="259045"/>
    <xdr:sp macro="" textlink="">
      <xdr:nvSpPr>
        <xdr:cNvPr id="261" name="テキスト ボックス 260"/>
        <xdr:cNvSpPr txBox="1"/>
      </xdr:nvSpPr>
      <xdr:spPr>
        <a:xfrm>
          <a:off x="3530111" y="167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98949</xdr:rowOff>
    </xdr:from>
    <xdr:to>
      <xdr:col>15</xdr:col>
      <xdr:colOff>101600</xdr:colOff>
      <xdr:row>98</xdr:row>
      <xdr:rowOff>29099</xdr:rowOff>
    </xdr:to>
    <xdr:sp macro="" textlink="">
      <xdr:nvSpPr>
        <xdr:cNvPr id="262" name="楕円 261"/>
        <xdr:cNvSpPr/>
      </xdr:nvSpPr>
      <xdr:spPr>
        <a:xfrm>
          <a:off x="2857500" y="1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20226</xdr:rowOff>
    </xdr:from>
    <xdr:ext cx="534377" cy="259045"/>
    <xdr:sp macro="" textlink="">
      <xdr:nvSpPr>
        <xdr:cNvPr id="263" name="テキスト ボックス 262"/>
        <xdr:cNvSpPr txBox="1"/>
      </xdr:nvSpPr>
      <xdr:spPr>
        <a:xfrm>
          <a:off x="2641111" y="168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83538</xdr:rowOff>
    </xdr:from>
    <xdr:to>
      <xdr:col>10</xdr:col>
      <xdr:colOff>165100</xdr:colOff>
      <xdr:row>98</xdr:row>
      <xdr:rowOff>13688</xdr:rowOff>
    </xdr:to>
    <xdr:sp macro="" textlink="">
      <xdr:nvSpPr>
        <xdr:cNvPr id="264" name="楕円 263"/>
        <xdr:cNvSpPr/>
      </xdr:nvSpPr>
      <xdr:spPr>
        <a:xfrm>
          <a:off x="1968500" y="167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4815</xdr:rowOff>
    </xdr:from>
    <xdr:ext cx="534377" cy="259045"/>
    <xdr:sp macro="" textlink="">
      <xdr:nvSpPr>
        <xdr:cNvPr id="265" name="テキスト ボックス 264"/>
        <xdr:cNvSpPr txBox="1"/>
      </xdr:nvSpPr>
      <xdr:spPr>
        <a:xfrm>
          <a:off x="1752111" y="1680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89776</xdr:rowOff>
    </xdr:from>
    <xdr:to>
      <xdr:col>6</xdr:col>
      <xdr:colOff>38100</xdr:colOff>
      <xdr:row>98</xdr:row>
      <xdr:rowOff>19926</xdr:rowOff>
    </xdr:to>
    <xdr:sp macro="" textlink="">
      <xdr:nvSpPr>
        <xdr:cNvPr id="266" name="楕円 265"/>
        <xdr:cNvSpPr/>
      </xdr:nvSpPr>
      <xdr:spPr>
        <a:xfrm>
          <a:off x="1079500" y="167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11053</xdr:rowOff>
    </xdr:from>
    <xdr:ext cx="534377" cy="259045"/>
    <xdr:sp macro="" textlink="">
      <xdr:nvSpPr>
        <xdr:cNvPr id="267" name="テキスト ボックス 266"/>
        <xdr:cNvSpPr txBox="1"/>
      </xdr:nvSpPr>
      <xdr:spPr>
        <a:xfrm>
          <a:off x="863111" y="168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59363</xdr:rowOff>
    </xdr:from>
    <xdr:to>
      <xdr:col>55</xdr:col>
      <xdr:colOff>0</xdr:colOff>
      <xdr:row>38</xdr:row>
      <xdr:rowOff>69161</xdr:rowOff>
    </xdr:to>
    <xdr:cxnSp macro="">
      <xdr:nvCxnSpPr>
        <xdr:cNvPr id="298" name="直線コネクタ 297"/>
        <xdr:cNvCxnSpPr/>
      </xdr:nvCxnSpPr>
      <xdr:spPr>
        <a:xfrm>
          <a:off x="9639300" y="65744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59363</xdr:rowOff>
    </xdr:to>
    <xdr:cxnSp macro="">
      <xdr:nvCxnSpPr>
        <xdr:cNvPr id="301" name="直線コネクタ 300"/>
        <xdr:cNvCxnSpPr/>
      </xdr:nvCxnSpPr>
      <xdr:spPr>
        <a:xfrm>
          <a:off x="8750300" y="655813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43035</xdr:rowOff>
    </xdr:from>
    <xdr:to>
      <xdr:col>45</xdr:col>
      <xdr:colOff>177800</xdr:colOff>
      <xdr:row>38</xdr:row>
      <xdr:rowOff>46627</xdr:rowOff>
    </xdr:to>
    <xdr:cxnSp macro="">
      <xdr:nvCxnSpPr>
        <xdr:cNvPr id="304" name="直線コネクタ 303"/>
        <xdr:cNvCxnSpPr/>
      </xdr:nvCxnSpPr>
      <xdr:spPr>
        <a:xfrm flipV="1">
          <a:off x="7861300" y="65581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128270</xdr:rowOff>
    </xdr:from>
    <xdr:to>
      <xdr:col>41</xdr:col>
      <xdr:colOff>50800</xdr:colOff>
      <xdr:row>38</xdr:row>
      <xdr:rowOff>46627</xdr:rowOff>
    </xdr:to>
    <xdr:cxnSp macro="">
      <xdr:nvCxnSpPr>
        <xdr:cNvPr id="307" name="直線コネクタ 306"/>
        <xdr:cNvCxnSpPr/>
      </xdr:nvCxnSpPr>
      <xdr:spPr>
        <a:xfrm>
          <a:off x="6972300" y="630047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18361</xdr:rowOff>
    </xdr:from>
    <xdr:to>
      <xdr:col>55</xdr:col>
      <xdr:colOff>50800</xdr:colOff>
      <xdr:row>38</xdr:row>
      <xdr:rowOff>119961</xdr:rowOff>
    </xdr:to>
    <xdr:sp macro="" textlink="">
      <xdr:nvSpPr>
        <xdr:cNvPr id="317" name="楕円 316"/>
        <xdr:cNvSpPr/>
      </xdr:nvSpPr>
      <xdr:spPr>
        <a:xfrm>
          <a:off x="104267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168238</xdr:rowOff>
    </xdr:from>
    <xdr:ext cx="378565" cy="259045"/>
    <xdr:sp macro="" textlink="">
      <xdr:nvSpPr>
        <xdr:cNvPr id="318" name="労働費該当値テキスト"/>
        <xdr:cNvSpPr txBox="1"/>
      </xdr:nvSpPr>
      <xdr:spPr>
        <a:xfrm>
          <a:off x="10528300" y="6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8563</xdr:rowOff>
    </xdr:from>
    <xdr:to>
      <xdr:col>50</xdr:col>
      <xdr:colOff>165100</xdr:colOff>
      <xdr:row>38</xdr:row>
      <xdr:rowOff>110163</xdr:rowOff>
    </xdr:to>
    <xdr:sp macro="" textlink="">
      <xdr:nvSpPr>
        <xdr:cNvPr id="319" name="楕円 318"/>
        <xdr:cNvSpPr/>
      </xdr:nvSpPr>
      <xdr:spPr>
        <a:xfrm>
          <a:off x="95885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101290</xdr:rowOff>
    </xdr:from>
    <xdr:ext cx="378565" cy="259045"/>
    <xdr:sp macro="" textlink="">
      <xdr:nvSpPr>
        <xdr:cNvPr id="320" name="テキスト ボックス 319"/>
        <xdr:cNvSpPr txBox="1"/>
      </xdr:nvSpPr>
      <xdr:spPr>
        <a:xfrm>
          <a:off x="9450017" y="661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163685</xdr:rowOff>
    </xdr:from>
    <xdr:to>
      <xdr:col>46</xdr:col>
      <xdr:colOff>38100</xdr:colOff>
      <xdr:row>38</xdr:row>
      <xdr:rowOff>93835</xdr:rowOff>
    </xdr:to>
    <xdr:sp macro="" textlink="">
      <xdr:nvSpPr>
        <xdr:cNvPr id="321" name="楕円 320"/>
        <xdr:cNvSpPr/>
      </xdr:nvSpPr>
      <xdr:spPr>
        <a:xfrm>
          <a:off x="8699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84962</xdr:rowOff>
    </xdr:from>
    <xdr:ext cx="378565" cy="259045"/>
    <xdr:sp macro="" textlink="">
      <xdr:nvSpPr>
        <xdr:cNvPr id="322" name="テキスト ボックス 321"/>
        <xdr:cNvSpPr txBox="1"/>
      </xdr:nvSpPr>
      <xdr:spPr>
        <a:xfrm>
          <a:off x="8561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167277</xdr:rowOff>
    </xdr:from>
    <xdr:to>
      <xdr:col>41</xdr:col>
      <xdr:colOff>101600</xdr:colOff>
      <xdr:row>38</xdr:row>
      <xdr:rowOff>97427</xdr:rowOff>
    </xdr:to>
    <xdr:sp macro="" textlink="">
      <xdr:nvSpPr>
        <xdr:cNvPr id="323" name="楕円 322"/>
        <xdr:cNvSpPr/>
      </xdr:nvSpPr>
      <xdr:spPr>
        <a:xfrm>
          <a:off x="7810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88554</xdr:rowOff>
    </xdr:from>
    <xdr:ext cx="378565" cy="259045"/>
    <xdr:sp macro="" textlink="">
      <xdr:nvSpPr>
        <xdr:cNvPr id="324" name="テキスト ボックス 323"/>
        <xdr:cNvSpPr txBox="1"/>
      </xdr:nvSpPr>
      <xdr:spPr>
        <a:xfrm>
          <a:off x="7672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77470</xdr:rowOff>
    </xdr:from>
    <xdr:to>
      <xdr:col>36</xdr:col>
      <xdr:colOff>165100</xdr:colOff>
      <xdr:row>37</xdr:row>
      <xdr:rowOff>7620</xdr:rowOff>
    </xdr:to>
    <xdr:sp macro="" textlink="">
      <xdr:nvSpPr>
        <xdr:cNvPr id="325" name="楕円 324"/>
        <xdr:cNvSpPr/>
      </xdr:nvSpPr>
      <xdr:spPr>
        <a:xfrm>
          <a:off x="6921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24147</xdr:rowOff>
    </xdr:from>
    <xdr:ext cx="469744" cy="259045"/>
    <xdr:sp macro="" textlink="">
      <xdr:nvSpPr>
        <xdr:cNvPr id="326" name="テキスト ボックス 325"/>
        <xdr:cNvSpPr txBox="1"/>
      </xdr:nvSpPr>
      <xdr:spPr>
        <a:xfrm>
          <a:off x="6737428"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32995</xdr:rowOff>
    </xdr:from>
    <xdr:to>
      <xdr:col>55</xdr:col>
      <xdr:colOff>0</xdr:colOff>
      <xdr:row>56</xdr:row>
      <xdr:rowOff>115774</xdr:rowOff>
    </xdr:to>
    <xdr:cxnSp macro="">
      <xdr:nvCxnSpPr>
        <xdr:cNvPr id="355" name="直線コネクタ 354"/>
        <xdr:cNvCxnSpPr/>
      </xdr:nvCxnSpPr>
      <xdr:spPr>
        <a:xfrm flipV="1">
          <a:off x="9639300" y="9634195"/>
          <a:ext cx="838200" cy="8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111899</xdr:rowOff>
    </xdr:from>
    <xdr:to>
      <xdr:col>50</xdr:col>
      <xdr:colOff>114300</xdr:colOff>
      <xdr:row>56</xdr:row>
      <xdr:rowOff>115774</xdr:rowOff>
    </xdr:to>
    <xdr:cxnSp macro="">
      <xdr:nvCxnSpPr>
        <xdr:cNvPr id="358" name="直線コネクタ 357"/>
        <xdr:cNvCxnSpPr/>
      </xdr:nvCxnSpPr>
      <xdr:spPr>
        <a:xfrm>
          <a:off x="8750300" y="9713099"/>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111899</xdr:rowOff>
    </xdr:from>
    <xdr:to>
      <xdr:col>45</xdr:col>
      <xdr:colOff>177800</xdr:colOff>
      <xdr:row>56</xdr:row>
      <xdr:rowOff>168834</xdr:rowOff>
    </xdr:to>
    <xdr:cxnSp macro="">
      <xdr:nvCxnSpPr>
        <xdr:cNvPr id="361" name="直線コネクタ 360"/>
        <xdr:cNvCxnSpPr/>
      </xdr:nvCxnSpPr>
      <xdr:spPr>
        <a:xfrm flipV="1">
          <a:off x="7861300" y="9713099"/>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145758</xdr:rowOff>
    </xdr:from>
    <xdr:to>
      <xdr:col>41</xdr:col>
      <xdr:colOff>50800</xdr:colOff>
      <xdr:row>56</xdr:row>
      <xdr:rowOff>168834</xdr:rowOff>
    </xdr:to>
    <xdr:cxnSp macro="">
      <xdr:nvCxnSpPr>
        <xdr:cNvPr id="364" name="直線コネクタ 363"/>
        <xdr:cNvCxnSpPr/>
      </xdr:nvCxnSpPr>
      <xdr:spPr>
        <a:xfrm>
          <a:off x="6972300" y="9746958"/>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153645</xdr:rowOff>
    </xdr:from>
    <xdr:to>
      <xdr:col>55</xdr:col>
      <xdr:colOff>50800</xdr:colOff>
      <xdr:row>56</xdr:row>
      <xdr:rowOff>83795</xdr:rowOff>
    </xdr:to>
    <xdr:sp macro="" textlink="">
      <xdr:nvSpPr>
        <xdr:cNvPr id="374" name="楕円 373"/>
        <xdr:cNvSpPr/>
      </xdr:nvSpPr>
      <xdr:spPr>
        <a:xfrm>
          <a:off x="10426700" y="95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5072</xdr:rowOff>
    </xdr:from>
    <xdr:ext cx="534377" cy="259045"/>
    <xdr:sp macro="" textlink="">
      <xdr:nvSpPr>
        <xdr:cNvPr id="375" name="農林水産業費該当値テキスト"/>
        <xdr:cNvSpPr txBox="1"/>
      </xdr:nvSpPr>
      <xdr:spPr>
        <a:xfrm>
          <a:off x="10528300" y="94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64974</xdr:rowOff>
    </xdr:from>
    <xdr:to>
      <xdr:col>50</xdr:col>
      <xdr:colOff>165100</xdr:colOff>
      <xdr:row>56</xdr:row>
      <xdr:rowOff>166574</xdr:rowOff>
    </xdr:to>
    <xdr:sp macro="" textlink="">
      <xdr:nvSpPr>
        <xdr:cNvPr id="376" name="楕円 375"/>
        <xdr:cNvSpPr/>
      </xdr:nvSpPr>
      <xdr:spPr>
        <a:xfrm>
          <a:off x="9588500" y="96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157701</xdr:rowOff>
    </xdr:from>
    <xdr:ext cx="534377" cy="259045"/>
    <xdr:sp macro="" textlink="">
      <xdr:nvSpPr>
        <xdr:cNvPr id="377" name="テキスト ボックス 376"/>
        <xdr:cNvSpPr txBox="1"/>
      </xdr:nvSpPr>
      <xdr:spPr>
        <a:xfrm>
          <a:off x="9372111" y="97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61099</xdr:rowOff>
    </xdr:from>
    <xdr:to>
      <xdr:col>46</xdr:col>
      <xdr:colOff>38100</xdr:colOff>
      <xdr:row>56</xdr:row>
      <xdr:rowOff>162699</xdr:rowOff>
    </xdr:to>
    <xdr:sp macro="" textlink="">
      <xdr:nvSpPr>
        <xdr:cNvPr id="378" name="楕円 377"/>
        <xdr:cNvSpPr/>
      </xdr:nvSpPr>
      <xdr:spPr>
        <a:xfrm>
          <a:off x="8699500" y="96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153826</xdr:rowOff>
    </xdr:from>
    <xdr:ext cx="534377" cy="259045"/>
    <xdr:sp macro="" textlink="">
      <xdr:nvSpPr>
        <xdr:cNvPr id="379" name="テキスト ボックス 378"/>
        <xdr:cNvSpPr txBox="1"/>
      </xdr:nvSpPr>
      <xdr:spPr>
        <a:xfrm>
          <a:off x="8483111" y="97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118034</xdr:rowOff>
    </xdr:from>
    <xdr:to>
      <xdr:col>41</xdr:col>
      <xdr:colOff>101600</xdr:colOff>
      <xdr:row>57</xdr:row>
      <xdr:rowOff>48184</xdr:rowOff>
    </xdr:to>
    <xdr:sp macro="" textlink="">
      <xdr:nvSpPr>
        <xdr:cNvPr id="380" name="楕円 379"/>
        <xdr:cNvSpPr/>
      </xdr:nvSpPr>
      <xdr:spPr>
        <a:xfrm>
          <a:off x="7810500" y="9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39311</xdr:rowOff>
    </xdr:from>
    <xdr:ext cx="534377" cy="259045"/>
    <xdr:sp macro="" textlink="">
      <xdr:nvSpPr>
        <xdr:cNvPr id="381" name="テキスト ボックス 380"/>
        <xdr:cNvSpPr txBox="1"/>
      </xdr:nvSpPr>
      <xdr:spPr>
        <a:xfrm>
          <a:off x="7594111" y="9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94958</xdr:rowOff>
    </xdr:from>
    <xdr:to>
      <xdr:col>36</xdr:col>
      <xdr:colOff>165100</xdr:colOff>
      <xdr:row>57</xdr:row>
      <xdr:rowOff>25108</xdr:rowOff>
    </xdr:to>
    <xdr:sp macro="" textlink="">
      <xdr:nvSpPr>
        <xdr:cNvPr id="382" name="楕円 381"/>
        <xdr:cNvSpPr/>
      </xdr:nvSpPr>
      <xdr:spPr>
        <a:xfrm>
          <a:off x="6921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41635</xdr:rowOff>
    </xdr:from>
    <xdr:ext cx="534377" cy="259045"/>
    <xdr:sp macro="" textlink="">
      <xdr:nvSpPr>
        <xdr:cNvPr id="383" name="テキスト ボックス 382"/>
        <xdr:cNvSpPr txBox="1"/>
      </xdr:nvSpPr>
      <xdr:spPr>
        <a:xfrm>
          <a:off x="6705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144280</xdr:rowOff>
    </xdr:from>
    <xdr:to>
      <xdr:col>55</xdr:col>
      <xdr:colOff>0</xdr:colOff>
      <xdr:row>78</xdr:row>
      <xdr:rowOff>144622</xdr:rowOff>
    </xdr:to>
    <xdr:cxnSp macro="">
      <xdr:nvCxnSpPr>
        <xdr:cNvPr id="412" name="直線コネクタ 411"/>
        <xdr:cNvCxnSpPr/>
      </xdr:nvCxnSpPr>
      <xdr:spPr>
        <a:xfrm>
          <a:off x="9639300" y="13517380"/>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144280</xdr:rowOff>
    </xdr:from>
    <xdr:to>
      <xdr:col>50</xdr:col>
      <xdr:colOff>114300</xdr:colOff>
      <xdr:row>78</xdr:row>
      <xdr:rowOff>167056</xdr:rowOff>
    </xdr:to>
    <xdr:cxnSp macro="">
      <xdr:nvCxnSpPr>
        <xdr:cNvPr id="415" name="直線コネクタ 414"/>
        <xdr:cNvCxnSpPr/>
      </xdr:nvCxnSpPr>
      <xdr:spPr>
        <a:xfrm flipV="1">
          <a:off x="8750300" y="13517380"/>
          <a:ext cx="8890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167056</xdr:rowOff>
    </xdr:from>
    <xdr:to>
      <xdr:col>45</xdr:col>
      <xdr:colOff>177800</xdr:colOff>
      <xdr:row>79</xdr:row>
      <xdr:rowOff>1580</xdr:rowOff>
    </xdr:to>
    <xdr:cxnSp macro="">
      <xdr:nvCxnSpPr>
        <xdr:cNvPr id="418" name="直線コネクタ 417"/>
        <xdr:cNvCxnSpPr/>
      </xdr:nvCxnSpPr>
      <xdr:spPr>
        <a:xfrm flipV="1">
          <a:off x="7861300" y="13540156"/>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138260</xdr:rowOff>
    </xdr:from>
    <xdr:to>
      <xdr:col>41</xdr:col>
      <xdr:colOff>50800</xdr:colOff>
      <xdr:row>79</xdr:row>
      <xdr:rowOff>1580</xdr:rowOff>
    </xdr:to>
    <xdr:cxnSp macro="">
      <xdr:nvCxnSpPr>
        <xdr:cNvPr id="421" name="直線コネクタ 420"/>
        <xdr:cNvCxnSpPr/>
      </xdr:nvCxnSpPr>
      <xdr:spPr>
        <a:xfrm>
          <a:off x="6972300" y="13511360"/>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93822</xdr:rowOff>
    </xdr:from>
    <xdr:to>
      <xdr:col>55</xdr:col>
      <xdr:colOff>50800</xdr:colOff>
      <xdr:row>79</xdr:row>
      <xdr:rowOff>23972</xdr:rowOff>
    </xdr:to>
    <xdr:sp macro="" textlink="">
      <xdr:nvSpPr>
        <xdr:cNvPr id="431" name="楕円 430"/>
        <xdr:cNvSpPr/>
      </xdr:nvSpPr>
      <xdr:spPr>
        <a:xfrm>
          <a:off x="10426700" y="134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8749</xdr:rowOff>
    </xdr:from>
    <xdr:ext cx="469744" cy="259045"/>
    <xdr:sp macro="" textlink="">
      <xdr:nvSpPr>
        <xdr:cNvPr id="432" name="商工費該当値テキスト"/>
        <xdr:cNvSpPr txBox="1"/>
      </xdr:nvSpPr>
      <xdr:spPr>
        <a:xfrm>
          <a:off x="10528300" y="133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93480</xdr:rowOff>
    </xdr:from>
    <xdr:to>
      <xdr:col>50</xdr:col>
      <xdr:colOff>165100</xdr:colOff>
      <xdr:row>79</xdr:row>
      <xdr:rowOff>23630</xdr:rowOff>
    </xdr:to>
    <xdr:sp macro="" textlink="">
      <xdr:nvSpPr>
        <xdr:cNvPr id="433" name="楕円 432"/>
        <xdr:cNvSpPr/>
      </xdr:nvSpPr>
      <xdr:spPr>
        <a:xfrm>
          <a:off x="9588500" y="13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14757</xdr:rowOff>
    </xdr:from>
    <xdr:ext cx="469744" cy="259045"/>
    <xdr:sp macro="" textlink="">
      <xdr:nvSpPr>
        <xdr:cNvPr id="434" name="テキスト ボックス 433"/>
        <xdr:cNvSpPr txBox="1"/>
      </xdr:nvSpPr>
      <xdr:spPr>
        <a:xfrm>
          <a:off x="9404428" y="13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116256</xdr:rowOff>
    </xdr:from>
    <xdr:to>
      <xdr:col>46</xdr:col>
      <xdr:colOff>38100</xdr:colOff>
      <xdr:row>79</xdr:row>
      <xdr:rowOff>46406</xdr:rowOff>
    </xdr:to>
    <xdr:sp macro="" textlink="">
      <xdr:nvSpPr>
        <xdr:cNvPr id="435" name="楕円 434"/>
        <xdr:cNvSpPr/>
      </xdr:nvSpPr>
      <xdr:spPr>
        <a:xfrm>
          <a:off x="8699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37533</xdr:rowOff>
    </xdr:from>
    <xdr:ext cx="469744" cy="259045"/>
    <xdr:sp macro="" textlink="">
      <xdr:nvSpPr>
        <xdr:cNvPr id="436" name="テキスト ボックス 435"/>
        <xdr:cNvSpPr txBox="1"/>
      </xdr:nvSpPr>
      <xdr:spPr>
        <a:xfrm>
          <a:off x="8515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122230</xdr:rowOff>
    </xdr:from>
    <xdr:to>
      <xdr:col>41</xdr:col>
      <xdr:colOff>101600</xdr:colOff>
      <xdr:row>79</xdr:row>
      <xdr:rowOff>52380</xdr:rowOff>
    </xdr:to>
    <xdr:sp macro="" textlink="">
      <xdr:nvSpPr>
        <xdr:cNvPr id="437" name="楕円 436"/>
        <xdr:cNvSpPr/>
      </xdr:nvSpPr>
      <xdr:spPr>
        <a:xfrm>
          <a:off x="7810500" y="134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43507</xdr:rowOff>
    </xdr:from>
    <xdr:ext cx="469744" cy="259045"/>
    <xdr:sp macro="" textlink="">
      <xdr:nvSpPr>
        <xdr:cNvPr id="438" name="テキスト ボックス 437"/>
        <xdr:cNvSpPr txBox="1"/>
      </xdr:nvSpPr>
      <xdr:spPr>
        <a:xfrm>
          <a:off x="7626428" y="135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87460</xdr:rowOff>
    </xdr:from>
    <xdr:to>
      <xdr:col>36</xdr:col>
      <xdr:colOff>165100</xdr:colOff>
      <xdr:row>79</xdr:row>
      <xdr:rowOff>17610</xdr:rowOff>
    </xdr:to>
    <xdr:sp macro="" textlink="">
      <xdr:nvSpPr>
        <xdr:cNvPr id="439" name="楕円 438"/>
        <xdr:cNvSpPr/>
      </xdr:nvSpPr>
      <xdr:spPr>
        <a:xfrm>
          <a:off x="6921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8737</xdr:rowOff>
    </xdr:from>
    <xdr:ext cx="534377" cy="259045"/>
    <xdr:sp macro="" textlink="">
      <xdr:nvSpPr>
        <xdr:cNvPr id="440" name="テキスト ボックス 439"/>
        <xdr:cNvSpPr txBox="1"/>
      </xdr:nvSpPr>
      <xdr:spPr>
        <a:xfrm>
          <a:off x="6705111" y="135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102752</xdr:rowOff>
    </xdr:from>
    <xdr:to>
      <xdr:col>55</xdr:col>
      <xdr:colOff>0</xdr:colOff>
      <xdr:row>97</xdr:row>
      <xdr:rowOff>144129</xdr:rowOff>
    </xdr:to>
    <xdr:cxnSp macro="">
      <xdr:nvCxnSpPr>
        <xdr:cNvPr id="473" name="直線コネクタ 472"/>
        <xdr:cNvCxnSpPr/>
      </xdr:nvCxnSpPr>
      <xdr:spPr>
        <a:xfrm flipV="1">
          <a:off x="9639300" y="16733402"/>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107420</xdr:rowOff>
    </xdr:from>
    <xdr:to>
      <xdr:col>50</xdr:col>
      <xdr:colOff>114300</xdr:colOff>
      <xdr:row>97</xdr:row>
      <xdr:rowOff>144129</xdr:rowOff>
    </xdr:to>
    <xdr:cxnSp macro="">
      <xdr:nvCxnSpPr>
        <xdr:cNvPr id="476" name="直線コネクタ 475"/>
        <xdr:cNvCxnSpPr/>
      </xdr:nvCxnSpPr>
      <xdr:spPr>
        <a:xfrm>
          <a:off x="8750300" y="16738070"/>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146205</xdr:rowOff>
    </xdr:from>
    <xdr:to>
      <xdr:col>45</xdr:col>
      <xdr:colOff>177800</xdr:colOff>
      <xdr:row>97</xdr:row>
      <xdr:rowOff>107420</xdr:rowOff>
    </xdr:to>
    <xdr:cxnSp macro="">
      <xdr:nvCxnSpPr>
        <xdr:cNvPr id="479" name="直線コネクタ 478"/>
        <xdr:cNvCxnSpPr/>
      </xdr:nvCxnSpPr>
      <xdr:spPr>
        <a:xfrm>
          <a:off x="7861300" y="16605405"/>
          <a:ext cx="8890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146205</xdr:rowOff>
    </xdr:from>
    <xdr:to>
      <xdr:col>41</xdr:col>
      <xdr:colOff>50800</xdr:colOff>
      <xdr:row>97</xdr:row>
      <xdr:rowOff>90266</xdr:rowOff>
    </xdr:to>
    <xdr:cxnSp macro="">
      <xdr:nvCxnSpPr>
        <xdr:cNvPr id="482" name="直線コネクタ 481"/>
        <xdr:cNvCxnSpPr/>
      </xdr:nvCxnSpPr>
      <xdr:spPr>
        <a:xfrm flipV="1">
          <a:off x="6972300" y="16605405"/>
          <a:ext cx="889000" cy="1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51952</xdr:rowOff>
    </xdr:from>
    <xdr:to>
      <xdr:col>55</xdr:col>
      <xdr:colOff>50800</xdr:colOff>
      <xdr:row>97</xdr:row>
      <xdr:rowOff>153552</xdr:rowOff>
    </xdr:to>
    <xdr:sp macro="" textlink="">
      <xdr:nvSpPr>
        <xdr:cNvPr id="492" name="楕円 491"/>
        <xdr:cNvSpPr/>
      </xdr:nvSpPr>
      <xdr:spPr>
        <a:xfrm>
          <a:off x="10426700" y="16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30379</xdr:rowOff>
    </xdr:from>
    <xdr:ext cx="534377" cy="259045"/>
    <xdr:sp macro="" textlink="">
      <xdr:nvSpPr>
        <xdr:cNvPr id="493" name="土木費該当値テキスト"/>
        <xdr:cNvSpPr txBox="1"/>
      </xdr:nvSpPr>
      <xdr:spPr>
        <a:xfrm>
          <a:off x="10528300" y="166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93329</xdr:rowOff>
    </xdr:from>
    <xdr:to>
      <xdr:col>50</xdr:col>
      <xdr:colOff>165100</xdr:colOff>
      <xdr:row>98</xdr:row>
      <xdr:rowOff>23479</xdr:rowOff>
    </xdr:to>
    <xdr:sp macro="" textlink="">
      <xdr:nvSpPr>
        <xdr:cNvPr id="494" name="楕円 493"/>
        <xdr:cNvSpPr/>
      </xdr:nvSpPr>
      <xdr:spPr>
        <a:xfrm>
          <a:off x="9588500" y="167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14606</xdr:rowOff>
    </xdr:from>
    <xdr:ext cx="534377" cy="259045"/>
    <xdr:sp macro="" textlink="">
      <xdr:nvSpPr>
        <xdr:cNvPr id="495" name="テキスト ボックス 494"/>
        <xdr:cNvSpPr txBox="1"/>
      </xdr:nvSpPr>
      <xdr:spPr>
        <a:xfrm>
          <a:off x="9372111" y="168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56620</xdr:rowOff>
    </xdr:from>
    <xdr:to>
      <xdr:col>46</xdr:col>
      <xdr:colOff>38100</xdr:colOff>
      <xdr:row>97</xdr:row>
      <xdr:rowOff>158220</xdr:rowOff>
    </xdr:to>
    <xdr:sp macro="" textlink="">
      <xdr:nvSpPr>
        <xdr:cNvPr id="496" name="楕円 495"/>
        <xdr:cNvSpPr/>
      </xdr:nvSpPr>
      <xdr:spPr>
        <a:xfrm>
          <a:off x="8699500" y="166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149347</xdr:rowOff>
    </xdr:from>
    <xdr:ext cx="534377" cy="259045"/>
    <xdr:sp macro="" textlink="">
      <xdr:nvSpPr>
        <xdr:cNvPr id="497" name="テキスト ボックス 496"/>
        <xdr:cNvSpPr txBox="1"/>
      </xdr:nvSpPr>
      <xdr:spPr>
        <a:xfrm>
          <a:off x="8483111" y="167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95405</xdr:rowOff>
    </xdr:from>
    <xdr:to>
      <xdr:col>41</xdr:col>
      <xdr:colOff>101600</xdr:colOff>
      <xdr:row>97</xdr:row>
      <xdr:rowOff>25555</xdr:rowOff>
    </xdr:to>
    <xdr:sp macro="" textlink="">
      <xdr:nvSpPr>
        <xdr:cNvPr id="498" name="楕円 497"/>
        <xdr:cNvSpPr/>
      </xdr:nvSpPr>
      <xdr:spPr>
        <a:xfrm>
          <a:off x="7810500" y="16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16682</xdr:rowOff>
    </xdr:from>
    <xdr:ext cx="534377" cy="259045"/>
    <xdr:sp macro="" textlink="">
      <xdr:nvSpPr>
        <xdr:cNvPr id="499" name="テキスト ボックス 498"/>
        <xdr:cNvSpPr txBox="1"/>
      </xdr:nvSpPr>
      <xdr:spPr>
        <a:xfrm>
          <a:off x="7594111" y="166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39466</xdr:rowOff>
    </xdr:from>
    <xdr:to>
      <xdr:col>36</xdr:col>
      <xdr:colOff>165100</xdr:colOff>
      <xdr:row>97</xdr:row>
      <xdr:rowOff>141066</xdr:rowOff>
    </xdr:to>
    <xdr:sp macro="" textlink="">
      <xdr:nvSpPr>
        <xdr:cNvPr id="500" name="楕円 499"/>
        <xdr:cNvSpPr/>
      </xdr:nvSpPr>
      <xdr:spPr>
        <a:xfrm>
          <a:off x="6921500" y="166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132193</xdr:rowOff>
    </xdr:from>
    <xdr:ext cx="534377" cy="259045"/>
    <xdr:sp macro="" textlink="">
      <xdr:nvSpPr>
        <xdr:cNvPr id="501" name="テキスト ボックス 500"/>
        <xdr:cNvSpPr txBox="1"/>
      </xdr:nvSpPr>
      <xdr:spPr>
        <a:xfrm>
          <a:off x="6705111" y="1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26486</xdr:rowOff>
    </xdr:from>
    <xdr:to>
      <xdr:col>85</xdr:col>
      <xdr:colOff>127000</xdr:colOff>
      <xdr:row>37</xdr:row>
      <xdr:rowOff>38964</xdr:rowOff>
    </xdr:to>
    <xdr:cxnSp macro="">
      <xdr:nvCxnSpPr>
        <xdr:cNvPr id="530" name="直線コネクタ 529"/>
        <xdr:cNvCxnSpPr/>
      </xdr:nvCxnSpPr>
      <xdr:spPr>
        <a:xfrm flipV="1">
          <a:off x="15481300" y="6370136"/>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38964</xdr:rowOff>
    </xdr:from>
    <xdr:to>
      <xdr:col>81</xdr:col>
      <xdr:colOff>50800</xdr:colOff>
      <xdr:row>37</xdr:row>
      <xdr:rowOff>73558</xdr:rowOff>
    </xdr:to>
    <xdr:cxnSp macro="">
      <xdr:nvCxnSpPr>
        <xdr:cNvPr id="533" name="直線コネクタ 532"/>
        <xdr:cNvCxnSpPr/>
      </xdr:nvCxnSpPr>
      <xdr:spPr>
        <a:xfrm flipV="1">
          <a:off x="14592300" y="6382614"/>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73558</xdr:rowOff>
    </xdr:from>
    <xdr:to>
      <xdr:col>76</xdr:col>
      <xdr:colOff>114300</xdr:colOff>
      <xdr:row>37</xdr:row>
      <xdr:rowOff>76988</xdr:rowOff>
    </xdr:to>
    <xdr:cxnSp macro="">
      <xdr:nvCxnSpPr>
        <xdr:cNvPr id="536" name="直線コネクタ 535"/>
        <xdr:cNvCxnSpPr/>
      </xdr:nvCxnSpPr>
      <xdr:spPr>
        <a:xfrm flipV="1">
          <a:off x="13703300" y="641720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75292</xdr:rowOff>
    </xdr:from>
    <xdr:to>
      <xdr:col>71</xdr:col>
      <xdr:colOff>177800</xdr:colOff>
      <xdr:row>37</xdr:row>
      <xdr:rowOff>76988</xdr:rowOff>
    </xdr:to>
    <xdr:cxnSp macro="">
      <xdr:nvCxnSpPr>
        <xdr:cNvPr id="539" name="直線コネクタ 538"/>
        <xdr:cNvCxnSpPr/>
      </xdr:nvCxnSpPr>
      <xdr:spPr>
        <a:xfrm>
          <a:off x="12814300" y="641894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147136</xdr:rowOff>
    </xdr:from>
    <xdr:to>
      <xdr:col>85</xdr:col>
      <xdr:colOff>177800</xdr:colOff>
      <xdr:row>37</xdr:row>
      <xdr:rowOff>77286</xdr:rowOff>
    </xdr:to>
    <xdr:sp macro="" textlink="">
      <xdr:nvSpPr>
        <xdr:cNvPr id="549" name="楕円 548"/>
        <xdr:cNvSpPr/>
      </xdr:nvSpPr>
      <xdr:spPr>
        <a:xfrm>
          <a:off x="16268700" y="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125563</xdr:rowOff>
    </xdr:from>
    <xdr:ext cx="534377" cy="259045"/>
    <xdr:sp macro="" textlink="">
      <xdr:nvSpPr>
        <xdr:cNvPr id="550" name="消防費該当値テキスト"/>
        <xdr:cNvSpPr txBox="1"/>
      </xdr:nvSpPr>
      <xdr:spPr>
        <a:xfrm>
          <a:off x="16370300" y="62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159614</xdr:rowOff>
    </xdr:from>
    <xdr:to>
      <xdr:col>81</xdr:col>
      <xdr:colOff>101600</xdr:colOff>
      <xdr:row>37</xdr:row>
      <xdr:rowOff>89764</xdr:rowOff>
    </xdr:to>
    <xdr:sp macro="" textlink="">
      <xdr:nvSpPr>
        <xdr:cNvPr id="551" name="楕円 550"/>
        <xdr:cNvSpPr/>
      </xdr:nvSpPr>
      <xdr:spPr>
        <a:xfrm>
          <a:off x="154305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80891</xdr:rowOff>
    </xdr:from>
    <xdr:ext cx="534377" cy="259045"/>
    <xdr:sp macro="" textlink="">
      <xdr:nvSpPr>
        <xdr:cNvPr id="552" name="テキスト ボックス 551"/>
        <xdr:cNvSpPr txBox="1"/>
      </xdr:nvSpPr>
      <xdr:spPr>
        <a:xfrm>
          <a:off x="15214111" y="64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22758</xdr:rowOff>
    </xdr:from>
    <xdr:to>
      <xdr:col>76</xdr:col>
      <xdr:colOff>165100</xdr:colOff>
      <xdr:row>37</xdr:row>
      <xdr:rowOff>124358</xdr:rowOff>
    </xdr:to>
    <xdr:sp macro="" textlink="">
      <xdr:nvSpPr>
        <xdr:cNvPr id="553" name="楕円 552"/>
        <xdr:cNvSpPr/>
      </xdr:nvSpPr>
      <xdr:spPr>
        <a:xfrm>
          <a:off x="14541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115485</xdr:rowOff>
    </xdr:from>
    <xdr:ext cx="534377" cy="259045"/>
    <xdr:sp macro="" textlink="">
      <xdr:nvSpPr>
        <xdr:cNvPr id="554" name="テキスト ボックス 553"/>
        <xdr:cNvSpPr txBox="1"/>
      </xdr:nvSpPr>
      <xdr:spPr>
        <a:xfrm>
          <a:off x="14325111" y="64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26188</xdr:rowOff>
    </xdr:from>
    <xdr:to>
      <xdr:col>72</xdr:col>
      <xdr:colOff>38100</xdr:colOff>
      <xdr:row>37</xdr:row>
      <xdr:rowOff>127788</xdr:rowOff>
    </xdr:to>
    <xdr:sp macro="" textlink="">
      <xdr:nvSpPr>
        <xdr:cNvPr id="555" name="楕円 554"/>
        <xdr:cNvSpPr/>
      </xdr:nvSpPr>
      <xdr:spPr>
        <a:xfrm>
          <a:off x="136525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118915</xdr:rowOff>
    </xdr:from>
    <xdr:ext cx="534377" cy="259045"/>
    <xdr:sp macro="" textlink="">
      <xdr:nvSpPr>
        <xdr:cNvPr id="556" name="テキスト ボックス 555"/>
        <xdr:cNvSpPr txBox="1"/>
      </xdr:nvSpPr>
      <xdr:spPr>
        <a:xfrm>
          <a:off x="13436111" y="6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24492</xdr:rowOff>
    </xdr:from>
    <xdr:to>
      <xdr:col>67</xdr:col>
      <xdr:colOff>101600</xdr:colOff>
      <xdr:row>37</xdr:row>
      <xdr:rowOff>126092</xdr:rowOff>
    </xdr:to>
    <xdr:sp macro="" textlink="">
      <xdr:nvSpPr>
        <xdr:cNvPr id="557" name="楕円 556"/>
        <xdr:cNvSpPr/>
      </xdr:nvSpPr>
      <xdr:spPr>
        <a:xfrm>
          <a:off x="12763500" y="63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117219</xdr:rowOff>
    </xdr:from>
    <xdr:ext cx="534377" cy="259045"/>
    <xdr:sp macro="" textlink="">
      <xdr:nvSpPr>
        <xdr:cNvPr id="558" name="テキスト ボックス 557"/>
        <xdr:cNvSpPr txBox="1"/>
      </xdr:nvSpPr>
      <xdr:spPr>
        <a:xfrm>
          <a:off x="12547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58676</xdr:rowOff>
    </xdr:from>
    <xdr:to>
      <xdr:col>85</xdr:col>
      <xdr:colOff>127000</xdr:colOff>
      <xdr:row>57</xdr:row>
      <xdr:rowOff>92418</xdr:rowOff>
    </xdr:to>
    <xdr:cxnSp macro="">
      <xdr:nvCxnSpPr>
        <xdr:cNvPr id="587" name="直線コネクタ 586"/>
        <xdr:cNvCxnSpPr/>
      </xdr:nvCxnSpPr>
      <xdr:spPr>
        <a:xfrm flipV="1">
          <a:off x="15481300" y="9831326"/>
          <a:ext cx="8382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92418</xdr:rowOff>
    </xdr:from>
    <xdr:to>
      <xdr:col>81</xdr:col>
      <xdr:colOff>50800</xdr:colOff>
      <xdr:row>57</xdr:row>
      <xdr:rowOff>96091</xdr:rowOff>
    </xdr:to>
    <xdr:cxnSp macro="">
      <xdr:nvCxnSpPr>
        <xdr:cNvPr id="590" name="直線コネクタ 589"/>
        <xdr:cNvCxnSpPr/>
      </xdr:nvCxnSpPr>
      <xdr:spPr>
        <a:xfrm flipV="1">
          <a:off x="14592300" y="9865068"/>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96091</xdr:rowOff>
    </xdr:from>
    <xdr:to>
      <xdr:col>76</xdr:col>
      <xdr:colOff>114300</xdr:colOff>
      <xdr:row>57</xdr:row>
      <xdr:rowOff>119019</xdr:rowOff>
    </xdr:to>
    <xdr:cxnSp macro="">
      <xdr:nvCxnSpPr>
        <xdr:cNvPr id="593" name="直線コネクタ 592"/>
        <xdr:cNvCxnSpPr/>
      </xdr:nvCxnSpPr>
      <xdr:spPr>
        <a:xfrm flipV="1">
          <a:off x="13703300" y="9868741"/>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105981</xdr:rowOff>
    </xdr:from>
    <xdr:to>
      <xdr:col>71</xdr:col>
      <xdr:colOff>177800</xdr:colOff>
      <xdr:row>57</xdr:row>
      <xdr:rowOff>119019</xdr:rowOff>
    </xdr:to>
    <xdr:cxnSp macro="">
      <xdr:nvCxnSpPr>
        <xdr:cNvPr id="596" name="直線コネクタ 595"/>
        <xdr:cNvCxnSpPr/>
      </xdr:nvCxnSpPr>
      <xdr:spPr>
        <a:xfrm>
          <a:off x="12814300" y="9878631"/>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7876</xdr:rowOff>
    </xdr:from>
    <xdr:to>
      <xdr:col>85</xdr:col>
      <xdr:colOff>177800</xdr:colOff>
      <xdr:row>57</xdr:row>
      <xdr:rowOff>109476</xdr:rowOff>
    </xdr:to>
    <xdr:sp macro="" textlink="">
      <xdr:nvSpPr>
        <xdr:cNvPr id="606" name="楕円 605"/>
        <xdr:cNvSpPr/>
      </xdr:nvSpPr>
      <xdr:spPr>
        <a:xfrm>
          <a:off x="16268700" y="97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94253</xdr:rowOff>
    </xdr:from>
    <xdr:ext cx="534377" cy="259045"/>
    <xdr:sp macro="" textlink="">
      <xdr:nvSpPr>
        <xdr:cNvPr id="607" name="教育費該当値テキスト"/>
        <xdr:cNvSpPr txBox="1"/>
      </xdr:nvSpPr>
      <xdr:spPr>
        <a:xfrm>
          <a:off x="16370300" y="96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41618</xdr:rowOff>
    </xdr:from>
    <xdr:to>
      <xdr:col>81</xdr:col>
      <xdr:colOff>101600</xdr:colOff>
      <xdr:row>57</xdr:row>
      <xdr:rowOff>143218</xdr:rowOff>
    </xdr:to>
    <xdr:sp macro="" textlink="">
      <xdr:nvSpPr>
        <xdr:cNvPr id="608" name="楕円 607"/>
        <xdr:cNvSpPr/>
      </xdr:nvSpPr>
      <xdr:spPr>
        <a:xfrm>
          <a:off x="15430500" y="98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134345</xdr:rowOff>
    </xdr:from>
    <xdr:ext cx="534377" cy="259045"/>
    <xdr:sp macro="" textlink="">
      <xdr:nvSpPr>
        <xdr:cNvPr id="609" name="テキスト ボックス 608"/>
        <xdr:cNvSpPr txBox="1"/>
      </xdr:nvSpPr>
      <xdr:spPr>
        <a:xfrm>
          <a:off x="15214111" y="99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45291</xdr:rowOff>
    </xdr:from>
    <xdr:to>
      <xdr:col>76</xdr:col>
      <xdr:colOff>165100</xdr:colOff>
      <xdr:row>57</xdr:row>
      <xdr:rowOff>146891</xdr:rowOff>
    </xdr:to>
    <xdr:sp macro="" textlink="">
      <xdr:nvSpPr>
        <xdr:cNvPr id="610" name="楕円 609"/>
        <xdr:cNvSpPr/>
      </xdr:nvSpPr>
      <xdr:spPr>
        <a:xfrm>
          <a:off x="14541500" y="9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138018</xdr:rowOff>
    </xdr:from>
    <xdr:ext cx="534377" cy="259045"/>
    <xdr:sp macro="" textlink="">
      <xdr:nvSpPr>
        <xdr:cNvPr id="611" name="テキスト ボックス 610"/>
        <xdr:cNvSpPr txBox="1"/>
      </xdr:nvSpPr>
      <xdr:spPr>
        <a:xfrm>
          <a:off x="14325111" y="99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68219</xdr:rowOff>
    </xdr:from>
    <xdr:to>
      <xdr:col>72</xdr:col>
      <xdr:colOff>38100</xdr:colOff>
      <xdr:row>57</xdr:row>
      <xdr:rowOff>169819</xdr:rowOff>
    </xdr:to>
    <xdr:sp macro="" textlink="">
      <xdr:nvSpPr>
        <xdr:cNvPr id="612" name="楕円 611"/>
        <xdr:cNvSpPr/>
      </xdr:nvSpPr>
      <xdr:spPr>
        <a:xfrm>
          <a:off x="13652500" y="9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160946</xdr:rowOff>
    </xdr:from>
    <xdr:ext cx="534377" cy="259045"/>
    <xdr:sp macro="" textlink="">
      <xdr:nvSpPr>
        <xdr:cNvPr id="613" name="テキスト ボックス 612"/>
        <xdr:cNvSpPr txBox="1"/>
      </xdr:nvSpPr>
      <xdr:spPr>
        <a:xfrm>
          <a:off x="13436111" y="99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55181</xdr:rowOff>
    </xdr:from>
    <xdr:to>
      <xdr:col>67</xdr:col>
      <xdr:colOff>101600</xdr:colOff>
      <xdr:row>57</xdr:row>
      <xdr:rowOff>156781</xdr:rowOff>
    </xdr:to>
    <xdr:sp macro="" textlink="">
      <xdr:nvSpPr>
        <xdr:cNvPr id="614" name="楕円 613"/>
        <xdr:cNvSpPr/>
      </xdr:nvSpPr>
      <xdr:spPr>
        <a:xfrm>
          <a:off x="12763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147908</xdr:rowOff>
    </xdr:from>
    <xdr:ext cx="534377" cy="259045"/>
    <xdr:sp macro="" textlink="">
      <xdr:nvSpPr>
        <xdr:cNvPr id="615" name="テキスト ボックス 614"/>
        <xdr:cNvSpPr txBox="1"/>
      </xdr:nvSpPr>
      <xdr:spPr>
        <a:xfrm>
          <a:off x="12547111" y="99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145431</xdr:rowOff>
    </xdr:from>
    <xdr:to>
      <xdr:col>85</xdr:col>
      <xdr:colOff>127000</xdr:colOff>
      <xdr:row>78</xdr:row>
      <xdr:rowOff>146182</xdr:rowOff>
    </xdr:to>
    <xdr:cxnSp macro="">
      <xdr:nvCxnSpPr>
        <xdr:cNvPr id="646" name="直線コネクタ 645"/>
        <xdr:cNvCxnSpPr/>
      </xdr:nvCxnSpPr>
      <xdr:spPr>
        <a:xfrm flipV="1">
          <a:off x="15481300" y="1351853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146182</xdr:rowOff>
    </xdr:from>
    <xdr:to>
      <xdr:col>81</xdr:col>
      <xdr:colOff>50800</xdr:colOff>
      <xdr:row>79</xdr:row>
      <xdr:rowOff>57142</xdr:rowOff>
    </xdr:to>
    <xdr:cxnSp macro="">
      <xdr:nvCxnSpPr>
        <xdr:cNvPr id="649" name="直線コネクタ 648"/>
        <xdr:cNvCxnSpPr/>
      </xdr:nvCxnSpPr>
      <xdr:spPr>
        <a:xfrm flipV="1">
          <a:off x="14592300" y="13519282"/>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103614</xdr:rowOff>
    </xdr:from>
    <xdr:to>
      <xdr:col>76</xdr:col>
      <xdr:colOff>114300</xdr:colOff>
      <xdr:row>79</xdr:row>
      <xdr:rowOff>57142</xdr:rowOff>
    </xdr:to>
    <xdr:cxnSp macro="">
      <xdr:nvCxnSpPr>
        <xdr:cNvPr id="652" name="直線コネクタ 651"/>
        <xdr:cNvCxnSpPr/>
      </xdr:nvCxnSpPr>
      <xdr:spPr>
        <a:xfrm>
          <a:off x="13703300" y="13476714"/>
          <a:ext cx="889000" cy="1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64328</xdr:rowOff>
    </xdr:from>
    <xdr:to>
      <xdr:col>71</xdr:col>
      <xdr:colOff>177800</xdr:colOff>
      <xdr:row>78</xdr:row>
      <xdr:rowOff>103614</xdr:rowOff>
    </xdr:to>
    <xdr:cxnSp macro="">
      <xdr:nvCxnSpPr>
        <xdr:cNvPr id="655" name="直線コネクタ 654"/>
        <xdr:cNvCxnSpPr/>
      </xdr:nvCxnSpPr>
      <xdr:spPr>
        <a:xfrm>
          <a:off x="12814300" y="13094528"/>
          <a:ext cx="889000" cy="38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94631</xdr:rowOff>
    </xdr:from>
    <xdr:to>
      <xdr:col>85</xdr:col>
      <xdr:colOff>177800</xdr:colOff>
      <xdr:row>79</xdr:row>
      <xdr:rowOff>24781</xdr:rowOff>
    </xdr:to>
    <xdr:sp macro="" textlink="">
      <xdr:nvSpPr>
        <xdr:cNvPr id="665" name="楕円 664"/>
        <xdr:cNvSpPr/>
      </xdr:nvSpPr>
      <xdr:spPr>
        <a:xfrm>
          <a:off x="16268700" y="134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32759</xdr:rowOff>
    </xdr:from>
    <xdr:ext cx="469744" cy="259045"/>
    <xdr:sp macro="" textlink="">
      <xdr:nvSpPr>
        <xdr:cNvPr id="666" name="災害復旧費該当値テキスト"/>
        <xdr:cNvSpPr txBox="1"/>
      </xdr:nvSpPr>
      <xdr:spPr>
        <a:xfrm>
          <a:off x="16370300" y="13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95382</xdr:rowOff>
    </xdr:from>
    <xdr:to>
      <xdr:col>81</xdr:col>
      <xdr:colOff>101600</xdr:colOff>
      <xdr:row>79</xdr:row>
      <xdr:rowOff>25532</xdr:rowOff>
    </xdr:to>
    <xdr:sp macro="" textlink="">
      <xdr:nvSpPr>
        <xdr:cNvPr id="667" name="楕円 666"/>
        <xdr:cNvSpPr/>
      </xdr:nvSpPr>
      <xdr:spPr>
        <a:xfrm>
          <a:off x="15430500" y="13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16659</xdr:rowOff>
    </xdr:from>
    <xdr:ext cx="469744" cy="259045"/>
    <xdr:sp macro="" textlink="">
      <xdr:nvSpPr>
        <xdr:cNvPr id="668" name="テキスト ボックス 667"/>
        <xdr:cNvSpPr txBox="1"/>
      </xdr:nvSpPr>
      <xdr:spPr>
        <a:xfrm>
          <a:off x="15246428" y="135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6342</xdr:rowOff>
    </xdr:from>
    <xdr:to>
      <xdr:col>76</xdr:col>
      <xdr:colOff>165100</xdr:colOff>
      <xdr:row>79</xdr:row>
      <xdr:rowOff>107942</xdr:rowOff>
    </xdr:to>
    <xdr:sp macro="" textlink="">
      <xdr:nvSpPr>
        <xdr:cNvPr id="669" name="楕円 668"/>
        <xdr:cNvSpPr/>
      </xdr:nvSpPr>
      <xdr:spPr>
        <a:xfrm>
          <a:off x="145415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99069</xdr:rowOff>
    </xdr:from>
    <xdr:ext cx="469744" cy="259045"/>
    <xdr:sp macro="" textlink="">
      <xdr:nvSpPr>
        <xdr:cNvPr id="670" name="テキスト ボックス 669"/>
        <xdr:cNvSpPr txBox="1"/>
      </xdr:nvSpPr>
      <xdr:spPr>
        <a:xfrm>
          <a:off x="14357428" y="13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52814</xdr:rowOff>
    </xdr:from>
    <xdr:to>
      <xdr:col>72</xdr:col>
      <xdr:colOff>38100</xdr:colOff>
      <xdr:row>78</xdr:row>
      <xdr:rowOff>154414</xdr:rowOff>
    </xdr:to>
    <xdr:sp macro="" textlink="">
      <xdr:nvSpPr>
        <xdr:cNvPr id="671" name="楕円 670"/>
        <xdr:cNvSpPr/>
      </xdr:nvSpPr>
      <xdr:spPr>
        <a:xfrm>
          <a:off x="13652500" y="13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170941</xdr:rowOff>
    </xdr:from>
    <xdr:ext cx="534377" cy="259045"/>
    <xdr:sp macro="" textlink="">
      <xdr:nvSpPr>
        <xdr:cNvPr id="672" name="テキスト ボックス 671"/>
        <xdr:cNvSpPr txBox="1"/>
      </xdr:nvSpPr>
      <xdr:spPr>
        <a:xfrm>
          <a:off x="13436111" y="132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13528</xdr:rowOff>
    </xdr:from>
    <xdr:to>
      <xdr:col>67</xdr:col>
      <xdr:colOff>101600</xdr:colOff>
      <xdr:row>76</xdr:row>
      <xdr:rowOff>115128</xdr:rowOff>
    </xdr:to>
    <xdr:sp macro="" textlink="">
      <xdr:nvSpPr>
        <xdr:cNvPr id="673" name="楕円 672"/>
        <xdr:cNvSpPr/>
      </xdr:nvSpPr>
      <xdr:spPr>
        <a:xfrm>
          <a:off x="12763500" y="130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131654</xdr:rowOff>
    </xdr:from>
    <xdr:ext cx="534377" cy="259045"/>
    <xdr:sp macro="" textlink="">
      <xdr:nvSpPr>
        <xdr:cNvPr id="674" name="テキスト ボックス 673"/>
        <xdr:cNvSpPr txBox="1"/>
      </xdr:nvSpPr>
      <xdr:spPr>
        <a:xfrm>
          <a:off x="12547111" y="128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149307</xdr:rowOff>
    </xdr:from>
    <xdr:to>
      <xdr:col>85</xdr:col>
      <xdr:colOff>127000</xdr:colOff>
      <xdr:row>97</xdr:row>
      <xdr:rowOff>162283</xdr:rowOff>
    </xdr:to>
    <xdr:cxnSp macro="">
      <xdr:nvCxnSpPr>
        <xdr:cNvPr id="705" name="直線コネクタ 704"/>
        <xdr:cNvCxnSpPr/>
      </xdr:nvCxnSpPr>
      <xdr:spPr>
        <a:xfrm>
          <a:off x="15481300" y="16779957"/>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149307</xdr:rowOff>
    </xdr:from>
    <xdr:to>
      <xdr:col>81</xdr:col>
      <xdr:colOff>50800</xdr:colOff>
      <xdr:row>97</xdr:row>
      <xdr:rowOff>156933</xdr:rowOff>
    </xdr:to>
    <xdr:cxnSp macro="">
      <xdr:nvCxnSpPr>
        <xdr:cNvPr id="708" name="直線コネクタ 707"/>
        <xdr:cNvCxnSpPr/>
      </xdr:nvCxnSpPr>
      <xdr:spPr>
        <a:xfrm flipV="1">
          <a:off x="14592300" y="1677995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152140</xdr:rowOff>
    </xdr:from>
    <xdr:to>
      <xdr:col>76</xdr:col>
      <xdr:colOff>114300</xdr:colOff>
      <xdr:row>97</xdr:row>
      <xdr:rowOff>156933</xdr:rowOff>
    </xdr:to>
    <xdr:cxnSp macro="">
      <xdr:nvCxnSpPr>
        <xdr:cNvPr id="711" name="直線コネクタ 710"/>
        <xdr:cNvCxnSpPr/>
      </xdr:nvCxnSpPr>
      <xdr:spPr>
        <a:xfrm>
          <a:off x="13703300" y="16782790"/>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147754</xdr:rowOff>
    </xdr:from>
    <xdr:to>
      <xdr:col>71</xdr:col>
      <xdr:colOff>177800</xdr:colOff>
      <xdr:row>97</xdr:row>
      <xdr:rowOff>152140</xdr:rowOff>
    </xdr:to>
    <xdr:cxnSp macro="">
      <xdr:nvCxnSpPr>
        <xdr:cNvPr id="714" name="直線コネクタ 713"/>
        <xdr:cNvCxnSpPr/>
      </xdr:nvCxnSpPr>
      <xdr:spPr>
        <a:xfrm>
          <a:off x="12814300" y="16778404"/>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111483</xdr:rowOff>
    </xdr:from>
    <xdr:to>
      <xdr:col>85</xdr:col>
      <xdr:colOff>177800</xdr:colOff>
      <xdr:row>98</xdr:row>
      <xdr:rowOff>41633</xdr:rowOff>
    </xdr:to>
    <xdr:sp macro="" textlink="">
      <xdr:nvSpPr>
        <xdr:cNvPr id="724" name="楕円 723"/>
        <xdr:cNvSpPr/>
      </xdr:nvSpPr>
      <xdr:spPr>
        <a:xfrm>
          <a:off x="162687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134360</xdr:rowOff>
    </xdr:from>
    <xdr:ext cx="534377" cy="259045"/>
    <xdr:sp macro="" textlink="">
      <xdr:nvSpPr>
        <xdr:cNvPr id="725" name="公債費該当値テキスト"/>
        <xdr:cNvSpPr txBox="1"/>
      </xdr:nvSpPr>
      <xdr:spPr>
        <a:xfrm>
          <a:off x="16370300" y="165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98507</xdr:rowOff>
    </xdr:from>
    <xdr:to>
      <xdr:col>81</xdr:col>
      <xdr:colOff>101600</xdr:colOff>
      <xdr:row>98</xdr:row>
      <xdr:rowOff>28657</xdr:rowOff>
    </xdr:to>
    <xdr:sp macro="" textlink="">
      <xdr:nvSpPr>
        <xdr:cNvPr id="726" name="楕円 725"/>
        <xdr:cNvSpPr/>
      </xdr:nvSpPr>
      <xdr:spPr>
        <a:xfrm>
          <a:off x="15430500" y="167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45184</xdr:rowOff>
    </xdr:from>
    <xdr:ext cx="534377" cy="259045"/>
    <xdr:sp macro="" textlink="">
      <xdr:nvSpPr>
        <xdr:cNvPr id="727" name="テキスト ボックス 726"/>
        <xdr:cNvSpPr txBox="1"/>
      </xdr:nvSpPr>
      <xdr:spPr>
        <a:xfrm>
          <a:off x="15214111" y="165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106133</xdr:rowOff>
    </xdr:from>
    <xdr:to>
      <xdr:col>76</xdr:col>
      <xdr:colOff>165100</xdr:colOff>
      <xdr:row>98</xdr:row>
      <xdr:rowOff>36283</xdr:rowOff>
    </xdr:to>
    <xdr:sp macro="" textlink="">
      <xdr:nvSpPr>
        <xdr:cNvPr id="728" name="楕円 727"/>
        <xdr:cNvSpPr/>
      </xdr:nvSpPr>
      <xdr:spPr>
        <a:xfrm>
          <a:off x="14541500" y="167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52810</xdr:rowOff>
    </xdr:from>
    <xdr:ext cx="534377" cy="259045"/>
    <xdr:sp macro="" textlink="">
      <xdr:nvSpPr>
        <xdr:cNvPr id="729" name="テキスト ボックス 728"/>
        <xdr:cNvSpPr txBox="1"/>
      </xdr:nvSpPr>
      <xdr:spPr>
        <a:xfrm>
          <a:off x="14325111" y="165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101340</xdr:rowOff>
    </xdr:from>
    <xdr:to>
      <xdr:col>72</xdr:col>
      <xdr:colOff>38100</xdr:colOff>
      <xdr:row>98</xdr:row>
      <xdr:rowOff>31490</xdr:rowOff>
    </xdr:to>
    <xdr:sp macro="" textlink="">
      <xdr:nvSpPr>
        <xdr:cNvPr id="730" name="楕円 729"/>
        <xdr:cNvSpPr/>
      </xdr:nvSpPr>
      <xdr:spPr>
        <a:xfrm>
          <a:off x="13652500" y="167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48017</xdr:rowOff>
    </xdr:from>
    <xdr:ext cx="534377" cy="259045"/>
    <xdr:sp macro="" textlink="">
      <xdr:nvSpPr>
        <xdr:cNvPr id="731" name="テキスト ボックス 730"/>
        <xdr:cNvSpPr txBox="1"/>
      </xdr:nvSpPr>
      <xdr:spPr>
        <a:xfrm>
          <a:off x="13436111" y="165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96954</xdr:rowOff>
    </xdr:from>
    <xdr:to>
      <xdr:col>67</xdr:col>
      <xdr:colOff>101600</xdr:colOff>
      <xdr:row>98</xdr:row>
      <xdr:rowOff>27104</xdr:rowOff>
    </xdr:to>
    <xdr:sp macro="" textlink="">
      <xdr:nvSpPr>
        <xdr:cNvPr id="732" name="楕円 731"/>
        <xdr:cNvSpPr/>
      </xdr:nvSpPr>
      <xdr:spPr>
        <a:xfrm>
          <a:off x="12763500" y="167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43631</xdr:rowOff>
    </xdr:from>
    <xdr:ext cx="534377" cy="259045"/>
    <xdr:sp macro="" textlink="">
      <xdr:nvSpPr>
        <xdr:cNvPr id="733" name="テキスト ボックス 732"/>
        <xdr:cNvSpPr txBox="1"/>
      </xdr:nvSpPr>
      <xdr:spPr>
        <a:xfrm>
          <a:off x="12547111" y="165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４１，１３８円となっており、前年度と比べ約３６，２００円の増となっている。主な要因としては、好調なふるさと納税によるふるさと洲本もっともっと応援基金積立金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民生費は、住民一人当たり１６３，６１３円となっており、前年度と比べ約６，５００円の減となっている。主な要因としては、認定こども園整備事業費などの減少によるものである。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衛生費は、住民一人当たり３５，３３３円となっており、前年度と比べ約１１，２００円の減となっている。主な要因としては、淡路広域水道企業団への補助金などの減少によるものである。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農林水産業費は、住民一人当たり４１，４０２円となっており、前年度と比べ約６，５００円の増となっている。主な要因としては、担い手育成対策費などの増加によるものである。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土木費は、住民一人当たり３９，８７９円となっており、前年度と比べ約４，３００円の増となっている。主な要因としては、道路新設改良費（過疎）などの増加によるものである。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教育費は、住民一人当たり４３，１３３円となっており、前年度と比べ約４，４００円の増となっている。主な要因としては、市民交流センター維持補修事業費などの増加によるものである。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５年連続で黒字となっているが、実質単年度収支は、特別会計の赤字補填に要する繰出金などに充当するため、財政調整基金を３億５０百万円取り崩した影響もあり、平成２７年度以降５年連続で赤字となった。</a:t>
          </a:r>
        </a:p>
        <a:p>
          <a:r>
            <a:rPr kumimoji="1" lang="ja-JP" altLang="en-US" sz="1400">
              <a:latin typeface="ＭＳ ゴシック" pitchFamily="49" charset="-128"/>
              <a:ea typeface="ＭＳ ゴシック" pitchFamily="49" charset="-128"/>
            </a:rPr>
            <a:t>　今後、合併算定替の終了に伴う地方交付税の減など続くことから、洲本市行政改革実施方策に基づき、事務事業を見直し、行財政の健全化に努める。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全会計において、平成３０年度以降黒字となっている。</a:t>
          </a:r>
        </a:p>
        <a:p>
          <a:r>
            <a:rPr kumimoji="1" lang="ja-JP" altLang="en-US" sz="1400">
              <a:latin typeface="ＭＳ ゴシック" pitchFamily="49" charset="-128"/>
              <a:ea typeface="ＭＳ ゴシック" pitchFamily="49" charset="-128"/>
            </a:rPr>
            <a:t>　今後においては、公共施設の再編整備などにより投資的経費が増になるなど、厳しい財政状況が続くと想定されることから、適正な財政運営の維持に努める。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元利償還金については、新規発行地方債の抑制、計画的な繰上償還の実施により減少傾向にある。</a:t>
          </a:r>
        </a:p>
        <a:p>
          <a:r>
            <a:rPr kumimoji="1" lang="ja-JP" altLang="en-US" sz="1400">
              <a:latin typeface="ＭＳ ゴシック" pitchFamily="49" charset="-128"/>
              <a:ea typeface="ＭＳ ゴシック" pitchFamily="49" charset="-128"/>
            </a:rPr>
            <a:t>　また、淡路広域水道企業団の起こした地方債に充てたと認められる補助金の減により、組合等が起こした地方債の元利償還金に対する負担金等が減少するなど、他の構成分子においても減少した。</a:t>
          </a:r>
        </a:p>
        <a:p>
          <a:r>
            <a:rPr kumimoji="1" lang="ja-JP" altLang="en-US" sz="1400">
              <a:latin typeface="ＭＳ ゴシック" pitchFamily="49" charset="-128"/>
              <a:ea typeface="ＭＳ ゴシック" pitchFamily="49" charset="-128"/>
            </a:rPr>
            <a:t>　今後も引き続き、地方債の発行抑制、積極的な繰上償還の実施を行うことにより、公債費負担の軽減に努める。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当市においては該当なし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一般会計等に係る地方債の現在高については、新規発行地方債の抑制や繰上償還などにより減少した。</a:t>
          </a:r>
        </a:p>
        <a:p>
          <a:r>
            <a:rPr kumimoji="1" lang="ja-JP" altLang="en-US" sz="1400">
              <a:latin typeface="ＭＳ ゴシック" pitchFamily="49" charset="-128"/>
              <a:ea typeface="ＭＳ ゴシック" pitchFamily="49" charset="-128"/>
            </a:rPr>
            <a:t>　また、淡路広域水道企業団にかかる地方債残高負担額の減により、組合等負担見込額についても減少した。</a:t>
          </a:r>
        </a:p>
        <a:p>
          <a:r>
            <a:rPr kumimoji="1" lang="ja-JP" altLang="en-US" sz="1400">
              <a:latin typeface="ＭＳ ゴシック" pitchFamily="49" charset="-128"/>
              <a:ea typeface="ＭＳ ゴシック" pitchFamily="49" charset="-128"/>
            </a:rPr>
            <a:t>　充当可能基金については、財政調整基金を３億５０百万円取り崩したものの、ふるさと洲本もっともっと応援基金を約２４億６百万円積み立てたことにより増加した。</a:t>
          </a:r>
        </a:p>
        <a:p>
          <a:r>
            <a:rPr kumimoji="1" lang="ja-JP" altLang="en-US" sz="1400">
              <a:latin typeface="ＭＳ ゴシック" pitchFamily="49" charset="-128"/>
              <a:ea typeface="ＭＳ ゴシック" pitchFamily="49" charset="-128"/>
            </a:rPr>
            <a:t>　地方債の償還財源に充てることのできる市営住宅使用料・ＣＡＴＶ使用料などの特定歳入については、減少傾向にある。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今後も新規発行地方債の抑制、事業実施の適正化などを図り、行財政の健全化に努める。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３億５０百万円、ふるさと洲本もっともっと応援基金を１５億円取り崩したが、ふるさと洲本もっともっと応援基金に約２４億６百万円積み立てたため、基金全体としては約６億７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などの増加により、基金全体としては増加傾向にあるものの、財政調整基金は減少傾向にあるため、今後さらなる事業実施の適正化などを図ることで基金の取り崩し額を減らし、基金残高の維持に努める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ふるさと洲本もっともっと応援基金：活気のある洲本づくりを推進していく事業や豊かな自然と風土を守り継承していく事業、洲本の未来を担う子どもたちの夢を実現していく事業に充当。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地域振興基金：定住促進、企業誘致などの地域の振興を図る事業に充当。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つながり基金：公会堂改修、伝統行事実施などの地域のつながりづくりを図る事業に充当。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ふるさと洲本もっともっと応援基金：当市の魅力を発信する事業などに１５億円取り崩したが、都市部でのＰＲ等により増加傾向のふるさと納税を約２４億６百万円の積み立てを行ったため。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地域振興基金：定住促進事業費や企業立地対策事業費などに約６６百万円の取り崩しを行ったため。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つながり基金：公会堂改修、伝統行事実施などに約１１百万円の取り崩しを行ったため。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ふるさと洲本もっともっと応援基金：地域資源を活用したふるさと産品の開発拠点を設置する事業者への支援や都市部でのＰＲ等を強化し、残高を増やしていく予定である。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つながり基金：公会堂改修、伝統行事実施などに充当していくため、残高は減少していく予定である。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約１億５１百万円積み立てたが、地方交付税の減による財源手当や国保診療所の赤字補填に要する繰出金などに充当するため、３億５０百万円の取り崩しを行ったため。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市税や地方交付税の減による補てんなどにより、残高が今後も減少していく見込みのため、今後さらなる事業実施の適正化などを図ることで基金の取り崩し額を減らし、基金残高の維持に努める予定である。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約９０百万円の積み立てを行ったため。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満期一括償還方式による借入予定はないが、今後の計画的な地方債償還などを見据え、さらなる基金の積み立てを検討する予定である。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有形固定資産減価償却率は、類似団体と比較して若干低い状況にあるが、年々上昇している。本市では、令和２年度に公共施設等個別施設計画を策定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令和３年度に公共施設等総合管理計画を改訂予定である。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引き続き公共施設及びインフラ資産の適切なマネジメントに努める。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156972</xdr:rowOff>
    </xdr:from>
    <xdr:to>
      <xdr:col>23</xdr:col>
      <xdr:colOff>136525</xdr:colOff>
      <xdr:row>29</xdr:row>
      <xdr:rowOff>87122</xdr:rowOff>
    </xdr:to>
    <xdr:sp macro="" textlink="">
      <xdr:nvSpPr>
        <xdr:cNvPr id="79" name="楕円 78"/>
        <xdr:cNvSpPr/>
      </xdr:nvSpPr>
      <xdr:spPr>
        <a:xfrm>
          <a:off x="47117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8399</xdr:rowOff>
    </xdr:from>
    <xdr:ext cx="405111" cy="259045"/>
    <xdr:sp macro="" textlink="">
      <xdr:nvSpPr>
        <xdr:cNvPr id="80" name="有形固定資産減価償却率該当値テキスト"/>
        <xdr:cNvSpPr txBox="1"/>
      </xdr:nvSpPr>
      <xdr:spPr>
        <a:xfrm>
          <a:off x="4813300" y="558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120269</xdr:rowOff>
    </xdr:from>
    <xdr:to>
      <xdr:col>19</xdr:col>
      <xdr:colOff>187325</xdr:colOff>
      <xdr:row>29</xdr:row>
      <xdr:rowOff>50419</xdr:rowOff>
    </xdr:to>
    <xdr:sp macro="" textlink="">
      <xdr:nvSpPr>
        <xdr:cNvPr id="81" name="楕円 80"/>
        <xdr:cNvSpPr/>
      </xdr:nvSpPr>
      <xdr:spPr>
        <a:xfrm>
          <a:off x="4000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171069</xdr:rowOff>
    </xdr:from>
    <xdr:to>
      <xdr:col>23</xdr:col>
      <xdr:colOff>85725</xdr:colOff>
      <xdr:row>29</xdr:row>
      <xdr:rowOff>36322</xdr:rowOff>
    </xdr:to>
    <xdr:cxnSp macro="">
      <xdr:nvCxnSpPr>
        <xdr:cNvPr id="82" name="直線コネクタ 81"/>
        <xdr:cNvCxnSpPr/>
      </xdr:nvCxnSpPr>
      <xdr:spPr>
        <a:xfrm>
          <a:off x="4051300" y="5743194"/>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81407</xdr:rowOff>
    </xdr:from>
    <xdr:to>
      <xdr:col>15</xdr:col>
      <xdr:colOff>187325</xdr:colOff>
      <xdr:row>29</xdr:row>
      <xdr:rowOff>11557</xdr:rowOff>
    </xdr:to>
    <xdr:sp macro="" textlink="">
      <xdr:nvSpPr>
        <xdr:cNvPr id="83" name="楕円 82"/>
        <xdr:cNvSpPr/>
      </xdr:nvSpPr>
      <xdr:spPr>
        <a:xfrm>
          <a:off x="3238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132207</xdr:rowOff>
    </xdr:from>
    <xdr:to>
      <xdr:col>19</xdr:col>
      <xdr:colOff>136525</xdr:colOff>
      <xdr:row>28</xdr:row>
      <xdr:rowOff>171069</xdr:rowOff>
    </xdr:to>
    <xdr:cxnSp macro="">
      <xdr:nvCxnSpPr>
        <xdr:cNvPr id="84" name="直線コネクタ 83"/>
        <xdr:cNvCxnSpPr/>
      </xdr:nvCxnSpPr>
      <xdr:spPr>
        <a:xfrm>
          <a:off x="3289300" y="570433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5" name="楕円 84"/>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132207</xdr:rowOff>
    </xdr:to>
    <xdr:cxnSp macro="">
      <xdr:nvCxnSpPr>
        <xdr:cNvPr id="86" name="直線コネクタ 85"/>
        <xdr:cNvCxnSpPr/>
      </xdr:nvCxnSpPr>
      <xdr:spPr>
        <a:xfrm>
          <a:off x="2527300" y="566547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66946</xdr:rowOff>
    </xdr:from>
    <xdr:ext cx="405111" cy="259045"/>
    <xdr:sp macro="" textlink="">
      <xdr:nvSpPr>
        <xdr:cNvPr id="91" name="n_1mainValue有形固定資産減価償却率"/>
        <xdr:cNvSpPr txBox="1"/>
      </xdr:nvSpPr>
      <xdr:spPr>
        <a:xfrm>
          <a:off x="38360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92" name="n_2mainValue有形固定資産減価償却率"/>
        <xdr:cNvSpPr txBox="1"/>
      </xdr:nvSpPr>
      <xdr:spPr>
        <a:xfrm>
          <a:off x="3086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3" name="n_3main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依然として類似団体平均よりも高い状況となっている。今後も事務事業の見直しを図るとともに、公共施設等個別施設計画に基づく公共施設再編により、適正な施設管理を行い、経常経費の削減等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34701</xdr:rowOff>
    </xdr:from>
    <xdr:to>
      <xdr:col>76</xdr:col>
      <xdr:colOff>73025</xdr:colOff>
      <xdr:row>30</xdr:row>
      <xdr:rowOff>136301</xdr:rowOff>
    </xdr:to>
    <xdr:sp macro="" textlink="">
      <xdr:nvSpPr>
        <xdr:cNvPr id="140" name="楕円 139"/>
        <xdr:cNvSpPr/>
      </xdr:nvSpPr>
      <xdr:spPr>
        <a:xfrm>
          <a:off x="14744700" y="59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13128</xdr:rowOff>
    </xdr:from>
    <xdr:ext cx="469744" cy="259045"/>
    <xdr:sp macro="" textlink="">
      <xdr:nvSpPr>
        <xdr:cNvPr id="141" name="債務償還比率該当値テキスト"/>
        <xdr:cNvSpPr txBox="1"/>
      </xdr:nvSpPr>
      <xdr:spPr>
        <a:xfrm>
          <a:off x="14846300" y="592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21953</xdr:rowOff>
    </xdr:from>
    <xdr:to>
      <xdr:col>72</xdr:col>
      <xdr:colOff>123825</xdr:colOff>
      <xdr:row>30</xdr:row>
      <xdr:rowOff>123553</xdr:rowOff>
    </xdr:to>
    <xdr:sp macro="" textlink="">
      <xdr:nvSpPr>
        <xdr:cNvPr id="142" name="楕円 141"/>
        <xdr:cNvSpPr/>
      </xdr:nvSpPr>
      <xdr:spPr>
        <a:xfrm>
          <a:off x="14033500" y="59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72753</xdr:rowOff>
    </xdr:from>
    <xdr:to>
      <xdr:col>76</xdr:col>
      <xdr:colOff>22225</xdr:colOff>
      <xdr:row>30</xdr:row>
      <xdr:rowOff>85501</xdr:rowOff>
    </xdr:to>
    <xdr:cxnSp macro="">
      <xdr:nvCxnSpPr>
        <xdr:cNvPr id="143" name="直線コネクタ 142"/>
        <xdr:cNvCxnSpPr/>
      </xdr:nvCxnSpPr>
      <xdr:spPr>
        <a:xfrm>
          <a:off x="14084300" y="5987778"/>
          <a:ext cx="711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119314</xdr:rowOff>
    </xdr:from>
    <xdr:to>
      <xdr:col>68</xdr:col>
      <xdr:colOff>123825</xdr:colOff>
      <xdr:row>31</xdr:row>
      <xdr:rowOff>49464</xdr:rowOff>
    </xdr:to>
    <xdr:sp macro="" textlink="">
      <xdr:nvSpPr>
        <xdr:cNvPr id="144" name="楕円 143"/>
        <xdr:cNvSpPr/>
      </xdr:nvSpPr>
      <xdr:spPr>
        <a:xfrm>
          <a:off x="13271500" y="60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72753</xdr:rowOff>
    </xdr:from>
    <xdr:to>
      <xdr:col>72</xdr:col>
      <xdr:colOff>73025</xdr:colOff>
      <xdr:row>30</xdr:row>
      <xdr:rowOff>170114</xdr:rowOff>
    </xdr:to>
    <xdr:cxnSp macro="">
      <xdr:nvCxnSpPr>
        <xdr:cNvPr id="145" name="直線コネクタ 144"/>
        <xdr:cNvCxnSpPr/>
      </xdr:nvCxnSpPr>
      <xdr:spPr>
        <a:xfrm flipV="1">
          <a:off x="13322300" y="5987778"/>
          <a:ext cx="7620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124043</xdr:rowOff>
    </xdr:from>
    <xdr:to>
      <xdr:col>64</xdr:col>
      <xdr:colOff>123825</xdr:colOff>
      <xdr:row>31</xdr:row>
      <xdr:rowOff>54193</xdr:rowOff>
    </xdr:to>
    <xdr:sp macro="" textlink="">
      <xdr:nvSpPr>
        <xdr:cNvPr id="146" name="楕円 145"/>
        <xdr:cNvSpPr/>
      </xdr:nvSpPr>
      <xdr:spPr>
        <a:xfrm>
          <a:off x="12509500" y="6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170114</xdr:rowOff>
    </xdr:from>
    <xdr:to>
      <xdr:col>68</xdr:col>
      <xdr:colOff>73025</xdr:colOff>
      <xdr:row>31</xdr:row>
      <xdr:rowOff>3393</xdr:rowOff>
    </xdr:to>
    <xdr:cxnSp macro="">
      <xdr:nvCxnSpPr>
        <xdr:cNvPr id="147" name="直線コネクタ 146"/>
        <xdr:cNvCxnSpPr/>
      </xdr:nvCxnSpPr>
      <xdr:spPr>
        <a:xfrm flipV="1">
          <a:off x="12560300" y="6085139"/>
          <a:ext cx="762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44262</xdr:rowOff>
    </xdr:from>
    <xdr:to>
      <xdr:col>60</xdr:col>
      <xdr:colOff>123825</xdr:colOff>
      <xdr:row>30</xdr:row>
      <xdr:rowOff>145862</xdr:rowOff>
    </xdr:to>
    <xdr:sp macro="" textlink="">
      <xdr:nvSpPr>
        <xdr:cNvPr id="148" name="楕円 147"/>
        <xdr:cNvSpPr/>
      </xdr:nvSpPr>
      <xdr:spPr>
        <a:xfrm>
          <a:off x="11747500" y="59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95062</xdr:rowOff>
    </xdr:from>
    <xdr:to>
      <xdr:col>64</xdr:col>
      <xdr:colOff>73025</xdr:colOff>
      <xdr:row>31</xdr:row>
      <xdr:rowOff>3393</xdr:rowOff>
    </xdr:to>
    <xdr:cxnSp macro="">
      <xdr:nvCxnSpPr>
        <xdr:cNvPr id="149" name="直線コネクタ 148"/>
        <xdr:cNvCxnSpPr/>
      </xdr:nvCxnSpPr>
      <xdr:spPr>
        <a:xfrm>
          <a:off x="11798300" y="6010087"/>
          <a:ext cx="762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114680</xdr:rowOff>
    </xdr:from>
    <xdr:ext cx="469744" cy="259045"/>
    <xdr:sp macro="" textlink="">
      <xdr:nvSpPr>
        <xdr:cNvPr id="154" name="n_1mainValue債務償還比率"/>
        <xdr:cNvSpPr txBox="1"/>
      </xdr:nvSpPr>
      <xdr:spPr>
        <a:xfrm>
          <a:off x="13836727" y="60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40591</xdr:rowOff>
    </xdr:from>
    <xdr:ext cx="469744" cy="259045"/>
    <xdr:sp macro="" textlink="">
      <xdr:nvSpPr>
        <xdr:cNvPr id="155" name="n_2mainValue債務償還比率"/>
        <xdr:cNvSpPr txBox="1"/>
      </xdr:nvSpPr>
      <xdr:spPr>
        <a:xfrm>
          <a:off x="13087427" y="61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45320</xdr:rowOff>
    </xdr:from>
    <xdr:ext cx="469744" cy="259045"/>
    <xdr:sp macro="" textlink="">
      <xdr:nvSpPr>
        <xdr:cNvPr id="156" name="n_3mainValue債務償還比率"/>
        <xdr:cNvSpPr txBox="1"/>
      </xdr:nvSpPr>
      <xdr:spPr>
        <a:xfrm>
          <a:off x="12325427" y="61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136989</xdr:rowOff>
    </xdr:from>
    <xdr:ext cx="469744" cy="259045"/>
    <xdr:sp macro="" textlink="">
      <xdr:nvSpPr>
        <xdr:cNvPr id="157" name="n_4mainValue債務償還比率"/>
        <xdr:cNvSpPr txBox="1"/>
      </xdr:nvSpPr>
      <xdr:spPr>
        <a:xfrm>
          <a:off x="11563427" y="605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123553</xdr:rowOff>
    </xdr:to>
    <xdr:cxnSp macro="">
      <xdr:nvCxnSpPr>
        <xdr:cNvPr id="77" name="直線コネクタ 76"/>
        <xdr:cNvCxnSpPr/>
      </xdr:nvCxnSpPr>
      <xdr:spPr>
        <a:xfrm>
          <a:off x="3797300" y="66092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94162</xdr:rowOff>
    </xdr:to>
    <xdr:cxnSp macro="">
      <xdr:nvCxnSpPr>
        <xdr:cNvPr id="79" name="直線コネクタ 78"/>
        <xdr:cNvCxnSpPr/>
      </xdr:nvCxnSpPr>
      <xdr:spPr>
        <a:xfrm>
          <a:off x="2908300" y="657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59872</xdr:rowOff>
    </xdr:to>
    <xdr:cxnSp macro="">
      <xdr:nvCxnSpPr>
        <xdr:cNvPr id="81" name="直線コネクタ 80"/>
        <xdr:cNvCxnSpPr/>
      </xdr:nvCxnSpPr>
      <xdr:spPr>
        <a:xfrm>
          <a:off x="2019300" y="65553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86" name="n_1mainValue【道路】&#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7" name="n_2mainValue【道路】&#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88" name="n_3mainValue【道路】&#10;有形固定資産減価償却率"/>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88585</xdr:rowOff>
    </xdr:from>
    <xdr:to>
      <xdr:col>55</xdr:col>
      <xdr:colOff>50800</xdr:colOff>
      <xdr:row>41</xdr:row>
      <xdr:rowOff>18735</xdr:rowOff>
    </xdr:to>
    <xdr:sp macro="" textlink="">
      <xdr:nvSpPr>
        <xdr:cNvPr id="126" name="楕円 125"/>
        <xdr:cNvSpPr/>
      </xdr:nvSpPr>
      <xdr:spPr>
        <a:xfrm>
          <a:off x="10426700" y="69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67012</xdr:rowOff>
    </xdr:from>
    <xdr:ext cx="534377" cy="259045"/>
    <xdr:sp macro="" textlink="">
      <xdr:nvSpPr>
        <xdr:cNvPr id="127" name="【道路】&#10;一人当たり延長該当値テキスト"/>
        <xdr:cNvSpPr txBox="1"/>
      </xdr:nvSpPr>
      <xdr:spPr>
        <a:xfrm>
          <a:off x="10515600" y="69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91703</xdr:rowOff>
    </xdr:from>
    <xdr:to>
      <xdr:col>50</xdr:col>
      <xdr:colOff>165100</xdr:colOff>
      <xdr:row>41</xdr:row>
      <xdr:rowOff>21853</xdr:rowOff>
    </xdr:to>
    <xdr:sp macro="" textlink="">
      <xdr:nvSpPr>
        <xdr:cNvPr id="128" name="楕円 127"/>
        <xdr:cNvSpPr/>
      </xdr:nvSpPr>
      <xdr:spPr>
        <a:xfrm>
          <a:off x="9588500" y="69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139385</xdr:rowOff>
    </xdr:from>
    <xdr:to>
      <xdr:col>55</xdr:col>
      <xdr:colOff>0</xdr:colOff>
      <xdr:row>40</xdr:row>
      <xdr:rowOff>142503</xdr:rowOff>
    </xdr:to>
    <xdr:cxnSp macro="">
      <xdr:nvCxnSpPr>
        <xdr:cNvPr id="129" name="直線コネクタ 128"/>
        <xdr:cNvCxnSpPr/>
      </xdr:nvCxnSpPr>
      <xdr:spPr>
        <a:xfrm flipV="1">
          <a:off x="9639300" y="6997385"/>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94492</xdr:rowOff>
    </xdr:from>
    <xdr:to>
      <xdr:col>46</xdr:col>
      <xdr:colOff>38100</xdr:colOff>
      <xdr:row>41</xdr:row>
      <xdr:rowOff>24642</xdr:rowOff>
    </xdr:to>
    <xdr:sp macro="" textlink="">
      <xdr:nvSpPr>
        <xdr:cNvPr id="130" name="楕円 129"/>
        <xdr:cNvSpPr/>
      </xdr:nvSpPr>
      <xdr:spPr>
        <a:xfrm>
          <a:off x="8699500" y="69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142503</xdr:rowOff>
    </xdr:from>
    <xdr:to>
      <xdr:col>50</xdr:col>
      <xdr:colOff>114300</xdr:colOff>
      <xdr:row>40</xdr:row>
      <xdr:rowOff>145292</xdr:rowOff>
    </xdr:to>
    <xdr:cxnSp macro="">
      <xdr:nvCxnSpPr>
        <xdr:cNvPr id="131" name="直線コネクタ 130"/>
        <xdr:cNvCxnSpPr/>
      </xdr:nvCxnSpPr>
      <xdr:spPr>
        <a:xfrm flipV="1">
          <a:off x="8750300" y="700050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96951</xdr:rowOff>
    </xdr:from>
    <xdr:to>
      <xdr:col>41</xdr:col>
      <xdr:colOff>101600</xdr:colOff>
      <xdr:row>41</xdr:row>
      <xdr:rowOff>27101</xdr:rowOff>
    </xdr:to>
    <xdr:sp macro="" textlink="">
      <xdr:nvSpPr>
        <xdr:cNvPr id="132" name="楕円 131"/>
        <xdr:cNvSpPr/>
      </xdr:nvSpPr>
      <xdr:spPr>
        <a:xfrm>
          <a:off x="7810500" y="69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145292</xdr:rowOff>
    </xdr:from>
    <xdr:to>
      <xdr:col>45</xdr:col>
      <xdr:colOff>177800</xdr:colOff>
      <xdr:row>40</xdr:row>
      <xdr:rowOff>147751</xdr:rowOff>
    </xdr:to>
    <xdr:cxnSp macro="">
      <xdr:nvCxnSpPr>
        <xdr:cNvPr id="133" name="直線コネクタ 132"/>
        <xdr:cNvCxnSpPr/>
      </xdr:nvCxnSpPr>
      <xdr:spPr>
        <a:xfrm flipV="1">
          <a:off x="7861300" y="7003292"/>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12980</xdr:rowOff>
    </xdr:from>
    <xdr:ext cx="534377" cy="259045"/>
    <xdr:sp macro="" textlink="">
      <xdr:nvSpPr>
        <xdr:cNvPr id="138" name="n_1mainValue【道路】&#10;一人当たり延長"/>
        <xdr:cNvSpPr txBox="1"/>
      </xdr:nvSpPr>
      <xdr:spPr>
        <a:xfrm>
          <a:off x="9359411" y="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15769</xdr:rowOff>
    </xdr:from>
    <xdr:ext cx="534377" cy="259045"/>
    <xdr:sp macro="" textlink="">
      <xdr:nvSpPr>
        <xdr:cNvPr id="139" name="n_2mainValue【道路】&#10;一人当たり延長"/>
        <xdr:cNvSpPr txBox="1"/>
      </xdr:nvSpPr>
      <xdr:spPr>
        <a:xfrm>
          <a:off x="8483111" y="70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18228</xdr:rowOff>
    </xdr:from>
    <xdr:ext cx="534377" cy="259045"/>
    <xdr:sp macro="" textlink="">
      <xdr:nvSpPr>
        <xdr:cNvPr id="140" name="n_3mainValue【道路】&#10;一人当たり延長"/>
        <xdr:cNvSpPr txBox="1"/>
      </xdr:nvSpPr>
      <xdr:spPr>
        <a:xfrm>
          <a:off x="7594111" y="70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141605</xdr:rowOff>
    </xdr:from>
    <xdr:to>
      <xdr:col>24</xdr:col>
      <xdr:colOff>114300</xdr:colOff>
      <xdr:row>62</xdr:row>
      <xdr:rowOff>71755</xdr:rowOff>
    </xdr:to>
    <xdr:sp macro="" textlink="">
      <xdr:nvSpPr>
        <xdr:cNvPr id="180" name="楕円 179"/>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164482</xdr:rowOff>
    </xdr:from>
    <xdr:ext cx="405111" cy="259045"/>
    <xdr:sp macro="" textlink="">
      <xdr:nvSpPr>
        <xdr:cNvPr id="181" name="【橋りょう・トンネル】&#10;有形固定資産減価償却率該当値テキスト"/>
        <xdr:cNvSpPr txBox="1"/>
      </xdr:nvSpPr>
      <xdr:spPr>
        <a:xfrm>
          <a:off x="4673600" y="1045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82" name="楕円 181"/>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20955</xdr:rowOff>
    </xdr:to>
    <xdr:cxnSp macro="">
      <xdr:nvCxnSpPr>
        <xdr:cNvPr id="183" name="直線コネクタ 182"/>
        <xdr:cNvCxnSpPr/>
      </xdr:nvCxnSpPr>
      <xdr:spPr>
        <a:xfrm>
          <a:off x="3797300" y="10622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76835</xdr:rowOff>
    </xdr:from>
    <xdr:to>
      <xdr:col>15</xdr:col>
      <xdr:colOff>101600</xdr:colOff>
      <xdr:row>62</xdr:row>
      <xdr:rowOff>6985</xdr:rowOff>
    </xdr:to>
    <xdr:sp macro="" textlink="">
      <xdr:nvSpPr>
        <xdr:cNvPr id="184" name="楕円 183"/>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127635</xdr:rowOff>
    </xdr:from>
    <xdr:to>
      <xdr:col>19</xdr:col>
      <xdr:colOff>177800</xdr:colOff>
      <xdr:row>61</xdr:row>
      <xdr:rowOff>163830</xdr:rowOff>
    </xdr:to>
    <xdr:cxnSp macro="">
      <xdr:nvCxnSpPr>
        <xdr:cNvPr id="185" name="直線コネクタ 184"/>
        <xdr:cNvCxnSpPr/>
      </xdr:nvCxnSpPr>
      <xdr:spPr>
        <a:xfrm>
          <a:off x="2908300" y="105860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86" name="楕円 185"/>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127635</xdr:rowOff>
    </xdr:to>
    <xdr:cxnSp macro="">
      <xdr:nvCxnSpPr>
        <xdr:cNvPr id="187" name="直線コネクタ 186"/>
        <xdr:cNvCxnSpPr/>
      </xdr:nvCxnSpPr>
      <xdr:spPr>
        <a:xfrm>
          <a:off x="2019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59707</xdr:rowOff>
    </xdr:from>
    <xdr:ext cx="405111" cy="259045"/>
    <xdr:sp macro="" textlink="">
      <xdr:nvSpPr>
        <xdr:cNvPr id="192" name="n_1mainValue【橋りょう・トンネル】&#10;有形固定資産減価償却率"/>
        <xdr:cNvSpPr txBox="1"/>
      </xdr:nvSpPr>
      <xdr:spPr>
        <a:xfrm>
          <a:off x="3582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23512</xdr:rowOff>
    </xdr:from>
    <xdr:ext cx="405111" cy="259045"/>
    <xdr:sp macro="" textlink="">
      <xdr:nvSpPr>
        <xdr:cNvPr id="193" name="n_2mainValue【橋りょう・トンネル】&#10;有形固定資産減価償却率"/>
        <xdr:cNvSpPr txBox="1"/>
      </xdr:nvSpPr>
      <xdr:spPr>
        <a:xfrm>
          <a:off x="2705744" y="1031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162577</xdr:rowOff>
    </xdr:from>
    <xdr:ext cx="405111" cy="259045"/>
    <xdr:sp macro="" textlink="">
      <xdr:nvSpPr>
        <xdr:cNvPr id="194" name="n_3mainValue【橋りょう・トンネル】&#10;有形固定資産減価償却率"/>
        <xdr:cNvSpPr txBox="1"/>
      </xdr:nvSpPr>
      <xdr:spPr>
        <a:xfrm>
          <a:off x="1816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121165</xdr:rowOff>
    </xdr:from>
    <xdr:to>
      <xdr:col>55</xdr:col>
      <xdr:colOff>50800</xdr:colOff>
      <xdr:row>62</xdr:row>
      <xdr:rowOff>51315</xdr:rowOff>
    </xdr:to>
    <xdr:sp macro="" textlink="">
      <xdr:nvSpPr>
        <xdr:cNvPr id="232" name="楕円 231"/>
        <xdr:cNvSpPr/>
      </xdr:nvSpPr>
      <xdr:spPr>
        <a:xfrm>
          <a:off x="10426700" y="105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144042</xdr:rowOff>
    </xdr:from>
    <xdr:ext cx="599010" cy="259045"/>
    <xdr:sp macro="" textlink="">
      <xdr:nvSpPr>
        <xdr:cNvPr id="233" name="【橋りょう・トンネル】&#10;一人当たり有形固定資産（償却資産）額該当値テキスト"/>
        <xdr:cNvSpPr txBox="1"/>
      </xdr:nvSpPr>
      <xdr:spPr>
        <a:xfrm>
          <a:off x="10515600" y="1043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128770</xdr:rowOff>
    </xdr:from>
    <xdr:to>
      <xdr:col>50</xdr:col>
      <xdr:colOff>165100</xdr:colOff>
      <xdr:row>62</xdr:row>
      <xdr:rowOff>58920</xdr:rowOff>
    </xdr:to>
    <xdr:sp macro="" textlink="">
      <xdr:nvSpPr>
        <xdr:cNvPr id="234" name="楕円 233"/>
        <xdr:cNvSpPr/>
      </xdr:nvSpPr>
      <xdr:spPr>
        <a:xfrm>
          <a:off x="9588500" y="10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515</xdr:rowOff>
    </xdr:from>
    <xdr:to>
      <xdr:col>55</xdr:col>
      <xdr:colOff>0</xdr:colOff>
      <xdr:row>62</xdr:row>
      <xdr:rowOff>8120</xdr:rowOff>
    </xdr:to>
    <xdr:cxnSp macro="">
      <xdr:nvCxnSpPr>
        <xdr:cNvPr id="235" name="直線コネクタ 234"/>
        <xdr:cNvCxnSpPr/>
      </xdr:nvCxnSpPr>
      <xdr:spPr>
        <a:xfrm flipV="1">
          <a:off x="9639300" y="10630415"/>
          <a:ext cx="8382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134465</xdr:rowOff>
    </xdr:from>
    <xdr:to>
      <xdr:col>46</xdr:col>
      <xdr:colOff>38100</xdr:colOff>
      <xdr:row>62</xdr:row>
      <xdr:rowOff>64615</xdr:rowOff>
    </xdr:to>
    <xdr:sp macro="" textlink="">
      <xdr:nvSpPr>
        <xdr:cNvPr id="236" name="楕円 235"/>
        <xdr:cNvSpPr/>
      </xdr:nvSpPr>
      <xdr:spPr>
        <a:xfrm>
          <a:off x="8699500" y="105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8120</xdr:rowOff>
    </xdr:from>
    <xdr:to>
      <xdr:col>50</xdr:col>
      <xdr:colOff>114300</xdr:colOff>
      <xdr:row>62</xdr:row>
      <xdr:rowOff>13815</xdr:rowOff>
    </xdr:to>
    <xdr:cxnSp macro="">
      <xdr:nvCxnSpPr>
        <xdr:cNvPr id="237" name="直線コネクタ 236"/>
        <xdr:cNvCxnSpPr/>
      </xdr:nvCxnSpPr>
      <xdr:spPr>
        <a:xfrm flipV="1">
          <a:off x="8750300" y="1063802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140081</xdr:rowOff>
    </xdr:from>
    <xdr:to>
      <xdr:col>41</xdr:col>
      <xdr:colOff>101600</xdr:colOff>
      <xdr:row>62</xdr:row>
      <xdr:rowOff>70231</xdr:rowOff>
    </xdr:to>
    <xdr:sp macro="" textlink="">
      <xdr:nvSpPr>
        <xdr:cNvPr id="238" name="楕円 237"/>
        <xdr:cNvSpPr/>
      </xdr:nvSpPr>
      <xdr:spPr>
        <a:xfrm>
          <a:off x="7810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13815</xdr:rowOff>
    </xdr:from>
    <xdr:to>
      <xdr:col>45</xdr:col>
      <xdr:colOff>177800</xdr:colOff>
      <xdr:row>62</xdr:row>
      <xdr:rowOff>19431</xdr:rowOff>
    </xdr:to>
    <xdr:cxnSp macro="">
      <xdr:nvCxnSpPr>
        <xdr:cNvPr id="239" name="直線コネクタ 238"/>
        <xdr:cNvCxnSpPr/>
      </xdr:nvCxnSpPr>
      <xdr:spPr>
        <a:xfrm flipV="1">
          <a:off x="7861300" y="10643715"/>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50047</xdr:rowOff>
    </xdr:from>
    <xdr:ext cx="599010" cy="259045"/>
    <xdr:sp macro="" textlink="">
      <xdr:nvSpPr>
        <xdr:cNvPr id="244" name="n_1mainValue【橋りょう・トンネル】&#10;一人当たり有形固定資産（償却資産）額"/>
        <xdr:cNvSpPr txBox="1"/>
      </xdr:nvSpPr>
      <xdr:spPr>
        <a:xfrm>
          <a:off x="9327095" y="106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81142</xdr:rowOff>
    </xdr:from>
    <xdr:ext cx="599010" cy="259045"/>
    <xdr:sp macro="" textlink="">
      <xdr:nvSpPr>
        <xdr:cNvPr id="245" name="n_2mainValue【橋りょう・トンネル】&#10;一人当たり有形固定資産（償却資産）額"/>
        <xdr:cNvSpPr txBox="1"/>
      </xdr:nvSpPr>
      <xdr:spPr>
        <a:xfrm>
          <a:off x="8450795" y="1036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86758</xdr:rowOff>
    </xdr:from>
    <xdr:ext cx="599010" cy="259045"/>
    <xdr:sp macro="" textlink="">
      <xdr:nvSpPr>
        <xdr:cNvPr id="246" name="n_3mainValue【橋りょう・トンネル】&#10;一人当たり有形固定資産（償却資産）額"/>
        <xdr:cNvSpPr txBox="1"/>
      </xdr:nvSpPr>
      <xdr:spPr>
        <a:xfrm>
          <a:off x="7561795" y="103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87" name="楕円 286"/>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88" name="【公営住宅】&#10;有形固定資産減価償却率該当値テキスト"/>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89" name="楕円 288"/>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142875</xdr:rowOff>
    </xdr:to>
    <xdr:cxnSp macro="">
      <xdr:nvCxnSpPr>
        <xdr:cNvPr id="290" name="直線コネクタ 289"/>
        <xdr:cNvCxnSpPr/>
      </xdr:nvCxnSpPr>
      <xdr:spPr>
        <a:xfrm>
          <a:off x="3797300" y="13990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291" name="楕円 290"/>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102870</xdr:rowOff>
    </xdr:to>
    <xdr:cxnSp macro="">
      <xdr:nvCxnSpPr>
        <xdr:cNvPr id="292" name="直線コネクタ 291"/>
        <xdr:cNvCxnSpPr/>
      </xdr:nvCxnSpPr>
      <xdr:spPr>
        <a:xfrm>
          <a:off x="2908300" y="1395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93" name="楕円 292"/>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62864</xdr:rowOff>
    </xdr:to>
    <xdr:cxnSp macro="">
      <xdr:nvCxnSpPr>
        <xdr:cNvPr id="294" name="直線コネクタ 293"/>
        <xdr:cNvCxnSpPr/>
      </xdr:nvCxnSpPr>
      <xdr:spPr>
        <a:xfrm>
          <a:off x="2019300" y="138798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5"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6"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99" name="n_1mainValue【公営住宅】&#10;有形固定資産減価償却率"/>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300" name="n_2mainValue【公営住宅】&#10;有形固定資産減価償却率"/>
        <xdr:cNvSpPr txBox="1"/>
      </xdr:nvSpPr>
      <xdr:spPr>
        <a:xfrm>
          <a:off x="2705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01" name="n_3mainValue【公営住宅】&#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104938</xdr:rowOff>
    </xdr:from>
    <xdr:to>
      <xdr:col>55</xdr:col>
      <xdr:colOff>50800</xdr:colOff>
      <xdr:row>86</xdr:row>
      <xdr:rowOff>35088</xdr:rowOff>
    </xdr:to>
    <xdr:sp macro="" textlink="">
      <xdr:nvSpPr>
        <xdr:cNvPr id="339" name="楕円 338"/>
        <xdr:cNvSpPr/>
      </xdr:nvSpPr>
      <xdr:spPr>
        <a:xfrm>
          <a:off x="10426700" y="14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40"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106080</xdr:rowOff>
    </xdr:from>
    <xdr:to>
      <xdr:col>50</xdr:col>
      <xdr:colOff>165100</xdr:colOff>
      <xdr:row>86</xdr:row>
      <xdr:rowOff>36230</xdr:rowOff>
    </xdr:to>
    <xdr:sp macro="" textlink="">
      <xdr:nvSpPr>
        <xdr:cNvPr id="341" name="楕円 340"/>
        <xdr:cNvSpPr/>
      </xdr:nvSpPr>
      <xdr:spPr>
        <a:xfrm>
          <a:off x="9588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155738</xdr:rowOff>
    </xdr:from>
    <xdr:to>
      <xdr:col>55</xdr:col>
      <xdr:colOff>0</xdr:colOff>
      <xdr:row>85</xdr:row>
      <xdr:rowOff>156880</xdr:rowOff>
    </xdr:to>
    <xdr:cxnSp macro="">
      <xdr:nvCxnSpPr>
        <xdr:cNvPr id="342" name="直線コネクタ 341"/>
        <xdr:cNvCxnSpPr/>
      </xdr:nvCxnSpPr>
      <xdr:spPr>
        <a:xfrm flipV="1">
          <a:off x="9639300" y="1472898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106995</xdr:rowOff>
    </xdr:from>
    <xdr:to>
      <xdr:col>46</xdr:col>
      <xdr:colOff>38100</xdr:colOff>
      <xdr:row>86</xdr:row>
      <xdr:rowOff>37145</xdr:rowOff>
    </xdr:to>
    <xdr:sp macro="" textlink="">
      <xdr:nvSpPr>
        <xdr:cNvPr id="343" name="楕円 342"/>
        <xdr:cNvSpPr/>
      </xdr:nvSpPr>
      <xdr:spPr>
        <a:xfrm>
          <a:off x="8699500" y="146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156880</xdr:rowOff>
    </xdr:from>
    <xdr:to>
      <xdr:col>50</xdr:col>
      <xdr:colOff>114300</xdr:colOff>
      <xdr:row>85</xdr:row>
      <xdr:rowOff>157795</xdr:rowOff>
    </xdr:to>
    <xdr:cxnSp macro="">
      <xdr:nvCxnSpPr>
        <xdr:cNvPr id="344" name="直線コネクタ 343"/>
        <xdr:cNvCxnSpPr/>
      </xdr:nvCxnSpPr>
      <xdr:spPr>
        <a:xfrm flipV="1">
          <a:off x="8750300" y="14730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107131</xdr:rowOff>
    </xdr:from>
    <xdr:to>
      <xdr:col>41</xdr:col>
      <xdr:colOff>101600</xdr:colOff>
      <xdr:row>86</xdr:row>
      <xdr:rowOff>37281</xdr:rowOff>
    </xdr:to>
    <xdr:sp macro="" textlink="">
      <xdr:nvSpPr>
        <xdr:cNvPr id="345" name="楕円 344"/>
        <xdr:cNvSpPr/>
      </xdr:nvSpPr>
      <xdr:spPr>
        <a:xfrm>
          <a:off x="7810500" y="146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157795</xdr:rowOff>
    </xdr:from>
    <xdr:to>
      <xdr:col>45</xdr:col>
      <xdr:colOff>177800</xdr:colOff>
      <xdr:row>85</xdr:row>
      <xdr:rowOff>157931</xdr:rowOff>
    </xdr:to>
    <xdr:cxnSp macro="">
      <xdr:nvCxnSpPr>
        <xdr:cNvPr id="346" name="直線コネクタ 345"/>
        <xdr:cNvCxnSpPr/>
      </xdr:nvCxnSpPr>
      <xdr:spPr>
        <a:xfrm flipV="1">
          <a:off x="7861300" y="14731045"/>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27357</xdr:rowOff>
    </xdr:from>
    <xdr:ext cx="469744" cy="259045"/>
    <xdr:sp macro="" textlink="">
      <xdr:nvSpPr>
        <xdr:cNvPr id="351" name="n_1mainValue【公営住宅】&#10;一人当たり面積"/>
        <xdr:cNvSpPr txBox="1"/>
      </xdr:nvSpPr>
      <xdr:spPr>
        <a:xfrm>
          <a:off x="93917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28272</xdr:rowOff>
    </xdr:from>
    <xdr:ext cx="469744" cy="259045"/>
    <xdr:sp macro="" textlink="">
      <xdr:nvSpPr>
        <xdr:cNvPr id="352" name="n_2mainValue【公営住宅】&#10;一人当たり面積"/>
        <xdr:cNvSpPr txBox="1"/>
      </xdr:nvSpPr>
      <xdr:spPr>
        <a:xfrm>
          <a:off x="8515427" y="147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28408</xdr:rowOff>
    </xdr:from>
    <xdr:ext cx="469744" cy="259045"/>
    <xdr:sp macro="" textlink="">
      <xdr:nvSpPr>
        <xdr:cNvPr id="353" name="n_3mainValue【公営住宅】&#10;一人当たり面積"/>
        <xdr:cNvSpPr txBox="1"/>
      </xdr:nvSpPr>
      <xdr:spPr>
        <a:xfrm>
          <a:off x="7626427" y="1477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395" name="楕円 394"/>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396" name="【港湾・漁港】&#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46627</xdr:rowOff>
    </xdr:from>
    <xdr:to>
      <xdr:col>20</xdr:col>
      <xdr:colOff>38100</xdr:colOff>
      <xdr:row>105</xdr:row>
      <xdr:rowOff>148227</xdr:rowOff>
    </xdr:to>
    <xdr:sp macro="" textlink="">
      <xdr:nvSpPr>
        <xdr:cNvPr id="397" name="楕円 396"/>
        <xdr:cNvSpPr/>
      </xdr:nvSpPr>
      <xdr:spPr>
        <a:xfrm>
          <a:off x="3746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97427</xdr:rowOff>
    </xdr:from>
    <xdr:to>
      <xdr:col>24</xdr:col>
      <xdr:colOff>63500</xdr:colOff>
      <xdr:row>105</xdr:row>
      <xdr:rowOff>125186</xdr:rowOff>
    </xdr:to>
    <xdr:cxnSp macro="">
      <xdr:nvCxnSpPr>
        <xdr:cNvPr id="398" name="直線コネクタ 397"/>
        <xdr:cNvCxnSpPr/>
      </xdr:nvCxnSpPr>
      <xdr:spPr>
        <a:xfrm>
          <a:off x="3797300" y="180996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399" name="楕円 398"/>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97427</xdr:rowOff>
    </xdr:from>
    <xdr:to>
      <xdr:col>19</xdr:col>
      <xdr:colOff>177800</xdr:colOff>
      <xdr:row>105</xdr:row>
      <xdr:rowOff>99061</xdr:rowOff>
    </xdr:to>
    <xdr:cxnSp macro="">
      <xdr:nvCxnSpPr>
        <xdr:cNvPr id="400" name="直線コネクタ 399"/>
        <xdr:cNvCxnSpPr/>
      </xdr:nvCxnSpPr>
      <xdr:spPr>
        <a:xfrm flipV="1">
          <a:off x="2908300" y="180996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401" name="楕円 400"/>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81099</xdr:rowOff>
    </xdr:from>
    <xdr:to>
      <xdr:col>15</xdr:col>
      <xdr:colOff>50800</xdr:colOff>
      <xdr:row>105</xdr:row>
      <xdr:rowOff>99061</xdr:rowOff>
    </xdr:to>
    <xdr:cxnSp macro="">
      <xdr:nvCxnSpPr>
        <xdr:cNvPr id="402" name="直線コネクタ 401"/>
        <xdr:cNvCxnSpPr/>
      </xdr:nvCxnSpPr>
      <xdr:spPr>
        <a:xfrm>
          <a:off x="2019300" y="180833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139354</xdr:rowOff>
    </xdr:from>
    <xdr:ext cx="405111" cy="259045"/>
    <xdr:sp macro="" textlink="">
      <xdr:nvSpPr>
        <xdr:cNvPr id="407" name="n_1mainValue【港湾・漁港】&#10;有形固定資産減価償却率"/>
        <xdr:cNvSpPr txBox="1"/>
      </xdr:nvSpPr>
      <xdr:spPr>
        <a:xfrm>
          <a:off x="3582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08" name="n_2mainValue【港湾・漁港】&#10;有形固定資産減価償却率"/>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09" name="n_3mainValue【港湾・漁港】&#10;有形固定資産減価償却率"/>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36"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108727</xdr:rowOff>
    </xdr:from>
    <xdr:to>
      <xdr:col>55</xdr:col>
      <xdr:colOff>50800</xdr:colOff>
      <xdr:row>108</xdr:row>
      <xdr:rowOff>38877</xdr:rowOff>
    </xdr:to>
    <xdr:sp macro="" textlink="">
      <xdr:nvSpPr>
        <xdr:cNvPr id="447" name="楕円 446"/>
        <xdr:cNvSpPr/>
      </xdr:nvSpPr>
      <xdr:spPr>
        <a:xfrm>
          <a:off x="10426700" y="184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23654</xdr:rowOff>
    </xdr:from>
    <xdr:ext cx="599010" cy="259045"/>
    <xdr:sp macro="" textlink="">
      <xdr:nvSpPr>
        <xdr:cNvPr id="448" name="【港湾・漁港】&#10;一人当たり有形固定資産（償却資産）額該当値テキスト"/>
        <xdr:cNvSpPr txBox="1"/>
      </xdr:nvSpPr>
      <xdr:spPr>
        <a:xfrm>
          <a:off x="10515600" y="183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110193</xdr:rowOff>
    </xdr:from>
    <xdr:to>
      <xdr:col>50</xdr:col>
      <xdr:colOff>165100</xdr:colOff>
      <xdr:row>108</xdr:row>
      <xdr:rowOff>40343</xdr:rowOff>
    </xdr:to>
    <xdr:sp macro="" textlink="">
      <xdr:nvSpPr>
        <xdr:cNvPr id="449" name="楕円 448"/>
        <xdr:cNvSpPr/>
      </xdr:nvSpPr>
      <xdr:spPr>
        <a:xfrm>
          <a:off x="9588500" y="184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159527</xdr:rowOff>
    </xdr:from>
    <xdr:to>
      <xdr:col>55</xdr:col>
      <xdr:colOff>0</xdr:colOff>
      <xdr:row>107</xdr:row>
      <xdr:rowOff>160993</xdr:rowOff>
    </xdr:to>
    <xdr:cxnSp macro="">
      <xdr:nvCxnSpPr>
        <xdr:cNvPr id="450" name="直線コネクタ 449"/>
        <xdr:cNvCxnSpPr/>
      </xdr:nvCxnSpPr>
      <xdr:spPr>
        <a:xfrm flipV="1">
          <a:off x="9639300" y="18504677"/>
          <a:ext cx="8382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114364</xdr:rowOff>
    </xdr:from>
    <xdr:to>
      <xdr:col>46</xdr:col>
      <xdr:colOff>38100</xdr:colOff>
      <xdr:row>108</xdr:row>
      <xdr:rowOff>44514</xdr:rowOff>
    </xdr:to>
    <xdr:sp macro="" textlink="">
      <xdr:nvSpPr>
        <xdr:cNvPr id="451" name="楕円 450"/>
        <xdr:cNvSpPr/>
      </xdr:nvSpPr>
      <xdr:spPr>
        <a:xfrm>
          <a:off x="8699500" y="184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160993</xdr:rowOff>
    </xdr:from>
    <xdr:to>
      <xdr:col>50</xdr:col>
      <xdr:colOff>114300</xdr:colOff>
      <xdr:row>107</xdr:row>
      <xdr:rowOff>165164</xdr:rowOff>
    </xdr:to>
    <xdr:cxnSp macro="">
      <xdr:nvCxnSpPr>
        <xdr:cNvPr id="452" name="直線コネクタ 451"/>
        <xdr:cNvCxnSpPr/>
      </xdr:nvCxnSpPr>
      <xdr:spPr>
        <a:xfrm flipV="1">
          <a:off x="8750300" y="1850614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118283</xdr:rowOff>
    </xdr:from>
    <xdr:to>
      <xdr:col>41</xdr:col>
      <xdr:colOff>101600</xdr:colOff>
      <xdr:row>108</xdr:row>
      <xdr:rowOff>48433</xdr:rowOff>
    </xdr:to>
    <xdr:sp macro="" textlink="">
      <xdr:nvSpPr>
        <xdr:cNvPr id="453" name="楕円 452"/>
        <xdr:cNvSpPr/>
      </xdr:nvSpPr>
      <xdr:spPr>
        <a:xfrm>
          <a:off x="7810500" y="184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165164</xdr:rowOff>
    </xdr:from>
    <xdr:to>
      <xdr:col>45</xdr:col>
      <xdr:colOff>177800</xdr:colOff>
      <xdr:row>107</xdr:row>
      <xdr:rowOff>169083</xdr:rowOff>
    </xdr:to>
    <xdr:cxnSp macro="">
      <xdr:nvCxnSpPr>
        <xdr:cNvPr id="454" name="直線コネクタ 453"/>
        <xdr:cNvCxnSpPr/>
      </xdr:nvCxnSpPr>
      <xdr:spPr>
        <a:xfrm flipV="1">
          <a:off x="7861300" y="185103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5"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6"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7"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31470</xdr:rowOff>
    </xdr:from>
    <xdr:ext cx="599010" cy="259045"/>
    <xdr:sp macro="" textlink="">
      <xdr:nvSpPr>
        <xdr:cNvPr id="459" name="n_1mainValue【港湾・漁港】&#10;一人当たり有形固定資産（償却資産）額"/>
        <xdr:cNvSpPr txBox="1"/>
      </xdr:nvSpPr>
      <xdr:spPr>
        <a:xfrm>
          <a:off x="9327095" y="185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35641</xdr:rowOff>
    </xdr:from>
    <xdr:ext cx="599010" cy="259045"/>
    <xdr:sp macro="" textlink="">
      <xdr:nvSpPr>
        <xdr:cNvPr id="460" name="n_2mainValue【港湾・漁港】&#10;一人当たり有形固定資産（償却資産）額"/>
        <xdr:cNvSpPr txBox="1"/>
      </xdr:nvSpPr>
      <xdr:spPr>
        <a:xfrm>
          <a:off x="8450795" y="1855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39560</xdr:rowOff>
    </xdr:from>
    <xdr:ext cx="599010" cy="259045"/>
    <xdr:sp macro="" textlink="">
      <xdr:nvSpPr>
        <xdr:cNvPr id="461" name="n_3mainValue【港湾・漁港】&#10;一人当たり有形固定資産（償却資産）額"/>
        <xdr:cNvSpPr txBox="1"/>
      </xdr:nvSpPr>
      <xdr:spPr>
        <a:xfrm>
          <a:off x="7561795" y="185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1"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xdr:rowOff>
    </xdr:from>
    <xdr:to>
      <xdr:col>85</xdr:col>
      <xdr:colOff>177800</xdr:colOff>
      <xdr:row>35</xdr:row>
      <xdr:rowOff>107950</xdr:rowOff>
    </xdr:to>
    <xdr:sp macro="" textlink="">
      <xdr:nvSpPr>
        <xdr:cNvPr id="502" name="楕円 501"/>
        <xdr:cNvSpPr/>
      </xdr:nvSpPr>
      <xdr:spPr>
        <a:xfrm>
          <a:off x="16268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29227</xdr:rowOff>
    </xdr:from>
    <xdr:ext cx="405111" cy="259045"/>
    <xdr:sp macro="" textlink="">
      <xdr:nvSpPr>
        <xdr:cNvPr id="503" name="【認定こども園・幼稚園・保育所】&#10;有形固定資産減価償却率該当値テキスト"/>
        <xdr:cNvSpPr txBox="1"/>
      </xdr:nvSpPr>
      <xdr:spPr>
        <a:xfrm>
          <a:off x="163576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504" name="楕円 503"/>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57150</xdr:rowOff>
    </xdr:from>
    <xdr:to>
      <xdr:col>85</xdr:col>
      <xdr:colOff>127000</xdr:colOff>
      <xdr:row>37</xdr:row>
      <xdr:rowOff>97155</xdr:rowOff>
    </xdr:to>
    <xdr:cxnSp macro="">
      <xdr:nvCxnSpPr>
        <xdr:cNvPr id="505" name="直線コネクタ 504"/>
        <xdr:cNvCxnSpPr/>
      </xdr:nvCxnSpPr>
      <xdr:spPr>
        <a:xfrm flipV="1">
          <a:off x="15481300" y="6057900"/>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06" name="楕円 505"/>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97155</xdr:rowOff>
    </xdr:to>
    <xdr:cxnSp macro="">
      <xdr:nvCxnSpPr>
        <xdr:cNvPr id="507" name="直線コネクタ 506"/>
        <xdr:cNvCxnSpPr/>
      </xdr:nvCxnSpPr>
      <xdr:spPr>
        <a:xfrm>
          <a:off x="14592300" y="640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08" name="楕円 507"/>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64770</xdr:rowOff>
    </xdr:to>
    <xdr:cxnSp macro="">
      <xdr:nvCxnSpPr>
        <xdr:cNvPr id="509" name="直線コネクタ 508"/>
        <xdr:cNvCxnSpPr/>
      </xdr:nvCxnSpPr>
      <xdr:spPr>
        <a:xfrm>
          <a:off x="13703300" y="63417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11"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12"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139082</xdr:rowOff>
    </xdr:from>
    <xdr:ext cx="405111" cy="259045"/>
    <xdr:sp macro="" textlink="">
      <xdr:nvSpPr>
        <xdr:cNvPr id="514" name="n_1mainValue【認定こども園・幼稚園・保育所】&#10;有形固定資産減価償却率"/>
        <xdr:cNvSpPr txBox="1"/>
      </xdr:nvSpPr>
      <xdr:spPr>
        <a:xfrm>
          <a:off x="15266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15" name="n_2main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16" name="n_3mainValue【認定こども園・幼稚園・保育所】&#10;有形固定資産減価償却率"/>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43"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554" name="楕円 553"/>
        <xdr:cNvSpPr/>
      </xdr:nvSpPr>
      <xdr:spPr>
        <a:xfrm>
          <a:off x="22110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19829</xdr:rowOff>
    </xdr:from>
    <xdr:ext cx="469744" cy="259045"/>
    <xdr:sp macro="" textlink="">
      <xdr:nvSpPr>
        <xdr:cNvPr id="555" name="【認定こども園・幼稚園・保育所】&#10;一人当たり面積該当値テキスト"/>
        <xdr:cNvSpPr txBox="1"/>
      </xdr:nvSpPr>
      <xdr:spPr>
        <a:xfrm>
          <a:off x="22199600"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556" name="楕円 555"/>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92202</xdr:rowOff>
    </xdr:to>
    <xdr:cxnSp macro="">
      <xdr:nvCxnSpPr>
        <xdr:cNvPr id="557" name="直線コネクタ 556"/>
        <xdr:cNvCxnSpPr/>
      </xdr:nvCxnSpPr>
      <xdr:spPr>
        <a:xfrm>
          <a:off x="21323300" y="6769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558" name="楕円 557"/>
        <xdr:cNvSpPr/>
      </xdr:nvSpPr>
      <xdr:spPr>
        <a:xfrm>
          <a:off x="20383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89916</xdr:rowOff>
    </xdr:to>
    <xdr:cxnSp macro="">
      <xdr:nvCxnSpPr>
        <xdr:cNvPr id="559" name="直線コネクタ 558"/>
        <xdr:cNvCxnSpPr/>
      </xdr:nvCxnSpPr>
      <xdr:spPr>
        <a:xfrm flipV="1">
          <a:off x="20434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43688</xdr:rowOff>
    </xdr:from>
    <xdr:to>
      <xdr:col>102</xdr:col>
      <xdr:colOff>165100</xdr:colOff>
      <xdr:row>39</xdr:row>
      <xdr:rowOff>145288</xdr:rowOff>
    </xdr:to>
    <xdr:sp macro="" textlink="">
      <xdr:nvSpPr>
        <xdr:cNvPr id="560" name="楕円 559"/>
        <xdr:cNvSpPr/>
      </xdr:nvSpPr>
      <xdr:spPr>
        <a:xfrm>
          <a:off x="19494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89916</xdr:rowOff>
    </xdr:from>
    <xdr:to>
      <xdr:col>107</xdr:col>
      <xdr:colOff>50800</xdr:colOff>
      <xdr:row>39</xdr:row>
      <xdr:rowOff>94488</xdr:rowOff>
    </xdr:to>
    <xdr:cxnSp macro="">
      <xdr:nvCxnSpPr>
        <xdr:cNvPr id="561" name="直線コネクタ 560"/>
        <xdr:cNvCxnSpPr/>
      </xdr:nvCxnSpPr>
      <xdr:spPr>
        <a:xfrm flipV="1">
          <a:off x="19545300" y="6776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62"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63"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6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66"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567" name="n_2mainValue【認定こども園・幼稚園・保育所】&#10;一人当たり面積"/>
        <xdr:cNvSpPr txBox="1"/>
      </xdr:nvSpPr>
      <xdr:spPr>
        <a:xfrm>
          <a:off x="20199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136415</xdr:rowOff>
    </xdr:from>
    <xdr:ext cx="469744" cy="259045"/>
    <xdr:sp macro="" textlink="">
      <xdr:nvSpPr>
        <xdr:cNvPr id="568" name="n_3mainValue【認定こども園・幼稚園・保育所】&#10;一人当たり面積"/>
        <xdr:cNvSpPr txBox="1"/>
      </xdr:nvSpPr>
      <xdr:spPr>
        <a:xfrm>
          <a:off x="19310427"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09" name="楕円 608"/>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610" name="【学校施設】&#10;有形固定資産減価償却率該当値テキスト"/>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611" name="楕円 610"/>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93345</xdr:rowOff>
    </xdr:to>
    <xdr:cxnSp macro="">
      <xdr:nvCxnSpPr>
        <xdr:cNvPr id="612" name="直線コネクタ 611"/>
        <xdr:cNvCxnSpPr/>
      </xdr:nvCxnSpPr>
      <xdr:spPr>
        <a:xfrm>
          <a:off x="15481300" y="103517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13" name="楕円 612"/>
        <xdr:cNvSpPr/>
      </xdr:nvSpPr>
      <xdr:spPr>
        <a:xfrm>
          <a:off x="1454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64770</xdr:rowOff>
    </xdr:to>
    <xdr:cxnSp macro="">
      <xdr:nvCxnSpPr>
        <xdr:cNvPr id="614" name="直線コネクタ 613"/>
        <xdr:cNvCxnSpPr/>
      </xdr:nvCxnSpPr>
      <xdr:spPr>
        <a:xfrm>
          <a:off x="14592300" y="10323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15" name="楕円 614"/>
        <xdr:cNvSpPr/>
      </xdr:nvSpPr>
      <xdr:spPr>
        <a:xfrm>
          <a:off x="13652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36195</xdr:rowOff>
    </xdr:to>
    <xdr:cxnSp macro="">
      <xdr:nvCxnSpPr>
        <xdr:cNvPr id="616" name="直線コネクタ 615"/>
        <xdr:cNvCxnSpPr/>
      </xdr:nvCxnSpPr>
      <xdr:spPr>
        <a:xfrm>
          <a:off x="13703300" y="10281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621"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22" name="n_2main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23" name="n_3main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52"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156464</xdr:rowOff>
    </xdr:from>
    <xdr:to>
      <xdr:col>116</xdr:col>
      <xdr:colOff>114300</xdr:colOff>
      <xdr:row>62</xdr:row>
      <xdr:rowOff>86614</xdr:rowOff>
    </xdr:to>
    <xdr:sp macro="" textlink="">
      <xdr:nvSpPr>
        <xdr:cNvPr id="663" name="楕円 662"/>
        <xdr:cNvSpPr/>
      </xdr:nvSpPr>
      <xdr:spPr>
        <a:xfrm>
          <a:off x="221107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134891</xdr:rowOff>
    </xdr:from>
    <xdr:ext cx="469744" cy="259045"/>
    <xdr:sp macro="" textlink="">
      <xdr:nvSpPr>
        <xdr:cNvPr id="664" name="【学校施設】&#10;一人当たり面積該当値テキスト"/>
        <xdr:cNvSpPr txBox="1"/>
      </xdr:nvSpPr>
      <xdr:spPr>
        <a:xfrm>
          <a:off x="22199600"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162941</xdr:rowOff>
    </xdr:from>
    <xdr:to>
      <xdr:col>112</xdr:col>
      <xdr:colOff>38100</xdr:colOff>
      <xdr:row>62</xdr:row>
      <xdr:rowOff>93091</xdr:rowOff>
    </xdr:to>
    <xdr:sp macro="" textlink="">
      <xdr:nvSpPr>
        <xdr:cNvPr id="665" name="楕円 664"/>
        <xdr:cNvSpPr/>
      </xdr:nvSpPr>
      <xdr:spPr>
        <a:xfrm>
          <a:off x="21272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35814</xdr:rowOff>
    </xdr:from>
    <xdr:to>
      <xdr:col>116</xdr:col>
      <xdr:colOff>63500</xdr:colOff>
      <xdr:row>62</xdr:row>
      <xdr:rowOff>42291</xdr:rowOff>
    </xdr:to>
    <xdr:cxnSp macro="">
      <xdr:nvCxnSpPr>
        <xdr:cNvPr id="666" name="直線コネクタ 665"/>
        <xdr:cNvCxnSpPr/>
      </xdr:nvCxnSpPr>
      <xdr:spPr>
        <a:xfrm flipV="1">
          <a:off x="21323300" y="1066571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169418</xdr:rowOff>
    </xdr:from>
    <xdr:to>
      <xdr:col>107</xdr:col>
      <xdr:colOff>101600</xdr:colOff>
      <xdr:row>62</xdr:row>
      <xdr:rowOff>99568</xdr:rowOff>
    </xdr:to>
    <xdr:sp macro="" textlink="">
      <xdr:nvSpPr>
        <xdr:cNvPr id="667" name="楕円 666"/>
        <xdr:cNvSpPr/>
      </xdr:nvSpPr>
      <xdr:spPr>
        <a:xfrm>
          <a:off x="20383500" y="106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42291</xdr:rowOff>
    </xdr:from>
    <xdr:to>
      <xdr:col>111</xdr:col>
      <xdr:colOff>177800</xdr:colOff>
      <xdr:row>62</xdr:row>
      <xdr:rowOff>48768</xdr:rowOff>
    </xdr:to>
    <xdr:cxnSp macro="">
      <xdr:nvCxnSpPr>
        <xdr:cNvPr id="668" name="直線コネクタ 667"/>
        <xdr:cNvCxnSpPr/>
      </xdr:nvCxnSpPr>
      <xdr:spPr>
        <a:xfrm flipV="1">
          <a:off x="20434300" y="1067219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3111</xdr:rowOff>
    </xdr:from>
    <xdr:to>
      <xdr:col>102</xdr:col>
      <xdr:colOff>165100</xdr:colOff>
      <xdr:row>62</xdr:row>
      <xdr:rowOff>104711</xdr:rowOff>
    </xdr:to>
    <xdr:sp macro="" textlink="">
      <xdr:nvSpPr>
        <xdr:cNvPr id="669" name="楕円 668"/>
        <xdr:cNvSpPr/>
      </xdr:nvSpPr>
      <xdr:spPr>
        <a:xfrm>
          <a:off x="19494500" y="106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48768</xdr:rowOff>
    </xdr:from>
    <xdr:to>
      <xdr:col>107</xdr:col>
      <xdr:colOff>50800</xdr:colOff>
      <xdr:row>62</xdr:row>
      <xdr:rowOff>53911</xdr:rowOff>
    </xdr:to>
    <xdr:cxnSp macro="">
      <xdr:nvCxnSpPr>
        <xdr:cNvPr id="670" name="直線コネクタ 669"/>
        <xdr:cNvCxnSpPr/>
      </xdr:nvCxnSpPr>
      <xdr:spPr>
        <a:xfrm flipV="1">
          <a:off x="19545300" y="106786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7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7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84218</xdr:rowOff>
    </xdr:from>
    <xdr:ext cx="469744" cy="259045"/>
    <xdr:sp macro="" textlink="">
      <xdr:nvSpPr>
        <xdr:cNvPr id="675" name="n_1mainValue【学校施設】&#10;一人当たり面積"/>
        <xdr:cNvSpPr txBox="1"/>
      </xdr:nvSpPr>
      <xdr:spPr>
        <a:xfrm>
          <a:off x="21075727"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90695</xdr:rowOff>
    </xdr:from>
    <xdr:ext cx="469744" cy="259045"/>
    <xdr:sp macro="" textlink="">
      <xdr:nvSpPr>
        <xdr:cNvPr id="676" name="n_2mainValue【学校施設】&#10;一人当たり面積"/>
        <xdr:cNvSpPr txBox="1"/>
      </xdr:nvSpPr>
      <xdr:spPr>
        <a:xfrm>
          <a:off x="20199427" y="1072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95838</xdr:rowOff>
    </xdr:from>
    <xdr:ext cx="469744" cy="259045"/>
    <xdr:sp macro="" textlink="">
      <xdr:nvSpPr>
        <xdr:cNvPr id="677" name="n_3mainValue【学校施設】&#10;一人当たり面積"/>
        <xdr:cNvSpPr txBox="1"/>
      </xdr:nvSpPr>
      <xdr:spPr>
        <a:xfrm>
          <a:off x="19310427" y="107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08"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19" name="楕円 718"/>
        <xdr:cNvSpPr/>
      </xdr:nvSpPr>
      <xdr:spPr>
        <a:xfrm>
          <a:off x="16268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52269</xdr:rowOff>
    </xdr:from>
    <xdr:ext cx="405111" cy="259045"/>
    <xdr:sp macro="" textlink="">
      <xdr:nvSpPr>
        <xdr:cNvPr id="720" name="【児童館】&#10;有形固定資産減価償却率該当値テキスト"/>
        <xdr:cNvSpPr txBox="1"/>
      </xdr:nvSpPr>
      <xdr:spPr>
        <a:xfrm>
          <a:off x="16357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721" name="楕円 720"/>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82</xdr:row>
      <xdr:rowOff>124642</xdr:rowOff>
    </xdr:to>
    <xdr:cxnSp macro="">
      <xdr:nvCxnSpPr>
        <xdr:cNvPr id="722" name="直線コネクタ 721"/>
        <xdr:cNvCxnSpPr/>
      </xdr:nvCxnSpPr>
      <xdr:spPr>
        <a:xfrm>
          <a:off x="15481300" y="141492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160382</xdr:rowOff>
    </xdr:from>
    <xdr:to>
      <xdr:col>76</xdr:col>
      <xdr:colOff>165100</xdr:colOff>
      <xdr:row>82</xdr:row>
      <xdr:rowOff>90532</xdr:rowOff>
    </xdr:to>
    <xdr:sp macro="" textlink="">
      <xdr:nvSpPr>
        <xdr:cNvPr id="723" name="楕円 722"/>
        <xdr:cNvSpPr/>
      </xdr:nvSpPr>
      <xdr:spPr>
        <a:xfrm>
          <a:off x="14541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90351</xdr:rowOff>
    </xdr:to>
    <xdr:cxnSp macro="">
      <xdr:nvCxnSpPr>
        <xdr:cNvPr id="724" name="直線コネクタ 723"/>
        <xdr:cNvCxnSpPr/>
      </xdr:nvCxnSpPr>
      <xdr:spPr>
        <a:xfrm>
          <a:off x="14592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25" name="楕円 724"/>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39732</xdr:rowOff>
    </xdr:to>
    <xdr:cxnSp macro="">
      <xdr:nvCxnSpPr>
        <xdr:cNvPr id="726" name="直線コネクタ 725"/>
        <xdr:cNvCxnSpPr/>
      </xdr:nvCxnSpPr>
      <xdr:spPr>
        <a:xfrm>
          <a:off x="13703300" y="140872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28"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29"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3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731" name="n_1mainValue【児童館】&#10;有形固定資産減価償却率"/>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732" name="n_2mainValue【児童館】&#10;有形固定資産減価償却率"/>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33" name="n_3mainValue【児童館】&#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55" name="直線コネクタ 754"/>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5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7" name="直線コネクタ 75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8"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9" name="直線コネクタ 758"/>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60"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61" name="フローチャート: 判断 760"/>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62" name="フローチャート: 判断 761"/>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63" name="フローチャート: 判断 762"/>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4" name="フローチャート: 判断 763"/>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5" name="フローチャート: 判断 764"/>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71" name="楕円 770"/>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72"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73" name="楕円 772"/>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74" name="直線コネクタ 773"/>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75" name="楕円 774"/>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145542</xdr:rowOff>
    </xdr:to>
    <xdr:cxnSp macro="">
      <xdr:nvCxnSpPr>
        <xdr:cNvPr id="776" name="直線コネクタ 775"/>
        <xdr:cNvCxnSpPr/>
      </xdr:nvCxnSpPr>
      <xdr:spPr>
        <a:xfrm flipV="1">
          <a:off x="20434300" y="1471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77" name="楕円 776"/>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78" name="直線コネクタ 777"/>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79"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80"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81"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2"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83"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84" name="n_2mainValue【児童館】&#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85" name="n_3mainValue【児童館】&#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11" name="直線コネクタ 81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5" name="直線コネクタ 81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16"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17" name="フローチャート: 判断 81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18" name="フローチャート: 判断 81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19" name="フローチャート: 判断 81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20" name="フローチャート: 判断 81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21" name="フローチャート: 判断 820"/>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827" name="楕円 826"/>
        <xdr:cNvSpPr/>
      </xdr:nvSpPr>
      <xdr:spPr>
        <a:xfrm>
          <a:off x="16268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828" name="【公民館】&#10;有形固定資産減価償却率該当値テキスト"/>
        <xdr:cNvSpPr txBox="1"/>
      </xdr:nvSpPr>
      <xdr:spPr>
        <a:xfrm>
          <a:off x="16357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29" name="楕円 828"/>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126819</xdr:rowOff>
    </xdr:to>
    <xdr:cxnSp macro="">
      <xdr:nvCxnSpPr>
        <xdr:cNvPr id="830" name="直線コネクタ 829"/>
        <xdr:cNvCxnSpPr/>
      </xdr:nvCxnSpPr>
      <xdr:spPr>
        <a:xfrm>
          <a:off x="15481300" y="182727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831" name="楕円 830"/>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99061</xdr:rowOff>
    </xdr:to>
    <xdr:cxnSp macro="">
      <xdr:nvCxnSpPr>
        <xdr:cNvPr id="832" name="直線コネクタ 831"/>
        <xdr:cNvCxnSpPr/>
      </xdr:nvCxnSpPr>
      <xdr:spPr>
        <a:xfrm>
          <a:off x="14592300" y="182368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33" name="楕円 832"/>
        <xdr:cNvSpPr/>
      </xdr:nvSpPr>
      <xdr:spPr>
        <a:xfrm>
          <a:off x="1365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63137</xdr:rowOff>
    </xdr:to>
    <xdr:cxnSp macro="">
      <xdr:nvCxnSpPr>
        <xdr:cNvPr id="834" name="直線コネクタ 833"/>
        <xdr:cNvCxnSpPr/>
      </xdr:nvCxnSpPr>
      <xdr:spPr>
        <a:xfrm>
          <a:off x="13703300" y="1819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35"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36"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37"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38"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39" name="n_1mainValue【公民館】&#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105064</xdr:rowOff>
    </xdr:from>
    <xdr:ext cx="405111" cy="259045"/>
    <xdr:sp macro="" textlink="">
      <xdr:nvSpPr>
        <xdr:cNvPr id="840" name="n_2mainValue【公民館】&#10;有形固定資産減価償却率"/>
        <xdr:cNvSpPr txBox="1"/>
      </xdr:nvSpPr>
      <xdr:spPr>
        <a:xfrm>
          <a:off x="14389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41" name="n_3mainValue【公民館】&#10;有形固定資産減価償却率"/>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67" name="直線コネクタ 866"/>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6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69" name="直線コネクタ 86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70"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71" name="直線コネクタ 870"/>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7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73" name="フローチャート: 判断 87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74" name="フローチャート: 判断 873"/>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75" name="フローチャート: 判断 874"/>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76" name="フローチャート: 判断 875"/>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77" name="フローチャート: 判断 876"/>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84182</xdr:rowOff>
    </xdr:from>
    <xdr:to>
      <xdr:col>116</xdr:col>
      <xdr:colOff>114300</xdr:colOff>
      <xdr:row>108</xdr:row>
      <xdr:rowOff>14332</xdr:rowOff>
    </xdr:to>
    <xdr:sp macro="" textlink="">
      <xdr:nvSpPr>
        <xdr:cNvPr id="883" name="楕円 882"/>
        <xdr:cNvSpPr/>
      </xdr:nvSpPr>
      <xdr:spPr>
        <a:xfrm>
          <a:off x="22110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62609</xdr:rowOff>
    </xdr:from>
    <xdr:ext cx="469744" cy="259045"/>
    <xdr:sp macro="" textlink="">
      <xdr:nvSpPr>
        <xdr:cNvPr id="884" name="【公民館】&#10;一人当たり面積該当値テキスト"/>
        <xdr:cNvSpPr txBox="1"/>
      </xdr:nvSpPr>
      <xdr:spPr>
        <a:xfrm>
          <a:off x="22199600"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87449</xdr:rowOff>
    </xdr:from>
    <xdr:to>
      <xdr:col>112</xdr:col>
      <xdr:colOff>38100</xdr:colOff>
      <xdr:row>108</xdr:row>
      <xdr:rowOff>17599</xdr:rowOff>
    </xdr:to>
    <xdr:sp macro="" textlink="">
      <xdr:nvSpPr>
        <xdr:cNvPr id="885" name="楕円 884"/>
        <xdr:cNvSpPr/>
      </xdr:nvSpPr>
      <xdr:spPr>
        <a:xfrm>
          <a:off x="2127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134982</xdr:rowOff>
    </xdr:from>
    <xdr:to>
      <xdr:col>116</xdr:col>
      <xdr:colOff>63500</xdr:colOff>
      <xdr:row>107</xdr:row>
      <xdr:rowOff>138249</xdr:rowOff>
    </xdr:to>
    <xdr:cxnSp macro="">
      <xdr:nvCxnSpPr>
        <xdr:cNvPr id="886" name="直線コネクタ 885"/>
        <xdr:cNvCxnSpPr/>
      </xdr:nvCxnSpPr>
      <xdr:spPr>
        <a:xfrm flipV="1">
          <a:off x="21323300" y="184801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887" name="楕円 886"/>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138249</xdr:rowOff>
    </xdr:from>
    <xdr:to>
      <xdr:col>111</xdr:col>
      <xdr:colOff>177800</xdr:colOff>
      <xdr:row>107</xdr:row>
      <xdr:rowOff>143148</xdr:rowOff>
    </xdr:to>
    <xdr:cxnSp macro="">
      <xdr:nvCxnSpPr>
        <xdr:cNvPr id="888" name="直線コネクタ 887"/>
        <xdr:cNvCxnSpPr/>
      </xdr:nvCxnSpPr>
      <xdr:spPr>
        <a:xfrm flipV="1">
          <a:off x="20434300" y="184833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889" name="楕円 888"/>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107</xdr:row>
      <xdr:rowOff>146413</xdr:rowOff>
    </xdr:to>
    <xdr:cxnSp macro="">
      <xdr:nvCxnSpPr>
        <xdr:cNvPr id="890" name="直線コネクタ 889"/>
        <xdr:cNvCxnSpPr/>
      </xdr:nvCxnSpPr>
      <xdr:spPr>
        <a:xfrm flipV="1">
          <a:off x="19545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91"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9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93"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94"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8726</xdr:rowOff>
    </xdr:from>
    <xdr:ext cx="469744" cy="259045"/>
    <xdr:sp macro="" textlink="">
      <xdr:nvSpPr>
        <xdr:cNvPr id="895" name="n_1mainValue【公民館】&#10;一人当たり面積"/>
        <xdr:cNvSpPr txBox="1"/>
      </xdr:nvSpPr>
      <xdr:spPr>
        <a:xfrm>
          <a:off x="210757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896" name="n_2mainValue【公民館】&#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897" name="n_3mainValue【公民館】&#10;一人当たり面積"/>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港湾・漁港及び公民館である。学校施設については、過去に耐震化工事、大規模改造工事を実施しており、適切な維持管理に努めているが、少子化を見据えて集約化を進め、総量を縮減せざるを得ない。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児童館については、用途廃止した施設を転用している例があるため、適切に維持管理していく。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港湾・漁港については、各個別施設計画に基づき、長寿命化対策を講じている。公民館については、老朽化施設が増えてきており、今後、建替え、他の施設への機能移転を進める予定である。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一人当たり面積等において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類似団体を超えている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橋りょう・トンネルは、早急な総量縮小は難しいため、まずは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個別施設計画に基づき、長寿命化対策を講じて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43,316
43,012
182.38
25,944,968
25,603,391
271,763
12,815,859
30,629,474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72" name="楕円 71"/>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35577</xdr:rowOff>
    </xdr:from>
    <xdr:ext cx="405111" cy="259045"/>
    <xdr:sp macro="" textlink="">
      <xdr:nvSpPr>
        <xdr:cNvPr id="73" name="【図書館】&#10;有形固定資産減価償却率該当値テキスト"/>
        <xdr:cNvSpPr txBox="1"/>
      </xdr:nvSpPr>
      <xdr:spPr>
        <a:xfrm>
          <a:off x="4673600"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4" name="楕円 73"/>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36</xdr:row>
      <xdr:rowOff>63500</xdr:rowOff>
    </xdr:to>
    <xdr:cxnSp macro="">
      <xdr:nvCxnSpPr>
        <xdr:cNvPr id="75" name="直線コネクタ 74"/>
        <xdr:cNvCxnSpPr/>
      </xdr:nvCxnSpPr>
      <xdr:spPr>
        <a:xfrm>
          <a:off x="3797300" y="621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133350</xdr:rowOff>
    </xdr:from>
    <xdr:to>
      <xdr:col>15</xdr:col>
      <xdr:colOff>101600</xdr:colOff>
      <xdr:row>36</xdr:row>
      <xdr:rowOff>63500</xdr:rowOff>
    </xdr:to>
    <xdr:sp macro="" textlink="">
      <xdr:nvSpPr>
        <xdr:cNvPr id="76" name="楕円 75"/>
        <xdr:cNvSpPr/>
      </xdr:nvSpPr>
      <xdr:spPr>
        <a:xfrm>
          <a:off x="2857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12700</xdr:rowOff>
    </xdr:from>
    <xdr:to>
      <xdr:col>19</xdr:col>
      <xdr:colOff>177800</xdr:colOff>
      <xdr:row>36</xdr:row>
      <xdr:rowOff>38100</xdr:rowOff>
    </xdr:to>
    <xdr:cxnSp macro="">
      <xdr:nvCxnSpPr>
        <xdr:cNvPr id="77" name="直線コネクタ 76"/>
        <xdr:cNvCxnSpPr/>
      </xdr:nvCxnSpPr>
      <xdr:spPr>
        <a:xfrm>
          <a:off x="2908300" y="618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106680</xdr:rowOff>
    </xdr:from>
    <xdr:to>
      <xdr:col>10</xdr:col>
      <xdr:colOff>165100</xdr:colOff>
      <xdr:row>36</xdr:row>
      <xdr:rowOff>36830</xdr:rowOff>
    </xdr:to>
    <xdr:sp macro="" textlink="">
      <xdr:nvSpPr>
        <xdr:cNvPr id="78" name="楕円 77"/>
        <xdr:cNvSpPr/>
      </xdr:nvSpPr>
      <xdr:spPr>
        <a:xfrm>
          <a:off x="1968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157480</xdr:rowOff>
    </xdr:from>
    <xdr:to>
      <xdr:col>15</xdr:col>
      <xdr:colOff>50800</xdr:colOff>
      <xdr:row>36</xdr:row>
      <xdr:rowOff>12700</xdr:rowOff>
    </xdr:to>
    <xdr:cxnSp macro="">
      <xdr:nvCxnSpPr>
        <xdr:cNvPr id="79" name="直線コネクタ 78"/>
        <xdr:cNvCxnSpPr/>
      </xdr:nvCxnSpPr>
      <xdr:spPr>
        <a:xfrm>
          <a:off x="2019300" y="6158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105427</xdr:rowOff>
    </xdr:from>
    <xdr:ext cx="405111" cy="259045"/>
    <xdr:sp macro="" textlink="">
      <xdr:nvSpPr>
        <xdr:cNvPr id="84" name="n_1mainValue【図書館】&#10;有形固定資産減価償却率"/>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5" name="n_2main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53357</xdr:rowOff>
    </xdr:from>
    <xdr:ext cx="405111" cy="259045"/>
    <xdr:sp macro="" textlink="">
      <xdr:nvSpPr>
        <xdr:cNvPr id="86" name="n_3mainValue【図書館】&#10;有形固定資産減価償却率"/>
        <xdr:cNvSpPr txBox="1"/>
      </xdr:nvSpPr>
      <xdr:spPr>
        <a:xfrm>
          <a:off x="18167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26" name="楕円 125"/>
        <xdr:cNvSpPr/>
      </xdr:nvSpPr>
      <xdr:spPr>
        <a:xfrm>
          <a:off x="10426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109237</xdr:rowOff>
    </xdr:from>
    <xdr:ext cx="469744" cy="259045"/>
    <xdr:sp macro="" textlink="">
      <xdr:nvSpPr>
        <xdr:cNvPr id="127" name="【図書館】&#10;一人当たり面積該当値テキスト"/>
        <xdr:cNvSpPr txBox="1"/>
      </xdr:nvSpPr>
      <xdr:spPr>
        <a:xfrm>
          <a:off x="105156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8" name="楕円 127"/>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144780</xdr:rowOff>
    </xdr:to>
    <xdr:cxnSp macro="">
      <xdr:nvCxnSpPr>
        <xdr:cNvPr id="129" name="直線コネクタ 128"/>
        <xdr:cNvCxnSpPr/>
      </xdr:nvCxnSpPr>
      <xdr:spPr>
        <a:xfrm flipV="1">
          <a:off x="9639300" y="6823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0" name="楕円 129"/>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152400</xdr:rowOff>
    </xdr:to>
    <xdr:cxnSp macro="">
      <xdr:nvCxnSpPr>
        <xdr:cNvPr id="131" name="直線コネクタ 130"/>
        <xdr:cNvCxnSpPr/>
      </xdr:nvCxnSpPr>
      <xdr:spPr>
        <a:xfrm flipV="1">
          <a:off x="8750300" y="683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2" name="楕円 131"/>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156210</xdr:rowOff>
    </xdr:to>
    <xdr:cxnSp macro="">
      <xdr:nvCxnSpPr>
        <xdr:cNvPr id="133" name="直線コネクタ 132"/>
        <xdr:cNvCxnSpPr/>
      </xdr:nvCxnSpPr>
      <xdr:spPr>
        <a:xfrm flipV="1">
          <a:off x="7861300" y="683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4"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40657</xdr:rowOff>
    </xdr:from>
    <xdr:ext cx="469744" cy="259045"/>
    <xdr:sp macro="" textlink="">
      <xdr:nvSpPr>
        <xdr:cNvPr id="138" name="n_1mainValue【図書館】&#10;一人当たり面積"/>
        <xdr:cNvSpPr txBox="1"/>
      </xdr:nvSpPr>
      <xdr:spPr>
        <a:xfrm>
          <a:off x="9391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48277</xdr:rowOff>
    </xdr:from>
    <xdr:ext cx="469744" cy="259045"/>
    <xdr:sp macro="" textlink="">
      <xdr:nvSpPr>
        <xdr:cNvPr id="139" name="n_2mainValue【図書館】&#10;一人当たり面積"/>
        <xdr:cNvSpPr txBox="1"/>
      </xdr:nvSpPr>
      <xdr:spPr>
        <a:xfrm>
          <a:off x="8515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0" name="n_3main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25400</xdr:rowOff>
    </xdr:from>
    <xdr:to>
      <xdr:col>24</xdr:col>
      <xdr:colOff>114300</xdr:colOff>
      <xdr:row>57</xdr:row>
      <xdr:rowOff>127000</xdr:rowOff>
    </xdr:to>
    <xdr:sp macro="" textlink="">
      <xdr:nvSpPr>
        <xdr:cNvPr id="181" name="楕円 180"/>
        <xdr:cNvSpPr/>
      </xdr:nvSpPr>
      <xdr:spPr>
        <a:xfrm>
          <a:off x="4584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48277</xdr:rowOff>
    </xdr:from>
    <xdr:ext cx="405111" cy="259045"/>
    <xdr:sp macro="" textlink="">
      <xdr:nvSpPr>
        <xdr:cNvPr id="182" name="【体育館・プール】&#10;有形固定資産減価償却率該当値テキスト"/>
        <xdr:cNvSpPr txBox="1"/>
      </xdr:nvSpPr>
      <xdr:spPr>
        <a:xfrm>
          <a:off x="4673600"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183" name="楕円 182"/>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36195</xdr:rowOff>
    </xdr:from>
    <xdr:to>
      <xdr:col>24</xdr:col>
      <xdr:colOff>63500</xdr:colOff>
      <xdr:row>57</xdr:row>
      <xdr:rowOff>76200</xdr:rowOff>
    </xdr:to>
    <xdr:cxnSp macro="">
      <xdr:nvCxnSpPr>
        <xdr:cNvPr id="184" name="直線コネクタ 183"/>
        <xdr:cNvCxnSpPr/>
      </xdr:nvCxnSpPr>
      <xdr:spPr>
        <a:xfrm>
          <a:off x="3797300" y="9808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114935</xdr:rowOff>
    </xdr:from>
    <xdr:to>
      <xdr:col>15</xdr:col>
      <xdr:colOff>101600</xdr:colOff>
      <xdr:row>57</xdr:row>
      <xdr:rowOff>45085</xdr:rowOff>
    </xdr:to>
    <xdr:sp macro="" textlink="">
      <xdr:nvSpPr>
        <xdr:cNvPr id="185" name="楕円 184"/>
        <xdr:cNvSpPr/>
      </xdr:nvSpPr>
      <xdr:spPr>
        <a:xfrm>
          <a:off x="2857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165735</xdr:rowOff>
    </xdr:from>
    <xdr:to>
      <xdr:col>19</xdr:col>
      <xdr:colOff>177800</xdr:colOff>
      <xdr:row>57</xdr:row>
      <xdr:rowOff>36195</xdr:rowOff>
    </xdr:to>
    <xdr:cxnSp macro="">
      <xdr:nvCxnSpPr>
        <xdr:cNvPr id="186" name="直線コネクタ 185"/>
        <xdr:cNvCxnSpPr/>
      </xdr:nvCxnSpPr>
      <xdr:spPr>
        <a:xfrm>
          <a:off x="2908300" y="9766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50165</xdr:rowOff>
    </xdr:from>
    <xdr:to>
      <xdr:col>10</xdr:col>
      <xdr:colOff>165100</xdr:colOff>
      <xdr:row>56</xdr:row>
      <xdr:rowOff>151765</xdr:rowOff>
    </xdr:to>
    <xdr:sp macro="" textlink="">
      <xdr:nvSpPr>
        <xdr:cNvPr id="187" name="楕円 186"/>
        <xdr:cNvSpPr/>
      </xdr:nvSpPr>
      <xdr:spPr>
        <a:xfrm>
          <a:off x="1968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100965</xdr:rowOff>
    </xdr:from>
    <xdr:to>
      <xdr:col>15</xdr:col>
      <xdr:colOff>50800</xdr:colOff>
      <xdr:row>56</xdr:row>
      <xdr:rowOff>165735</xdr:rowOff>
    </xdr:to>
    <xdr:cxnSp macro="">
      <xdr:nvCxnSpPr>
        <xdr:cNvPr id="188" name="直線コネクタ 187"/>
        <xdr:cNvCxnSpPr/>
      </xdr:nvCxnSpPr>
      <xdr:spPr>
        <a:xfrm>
          <a:off x="2019300" y="97021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103522</xdr:rowOff>
    </xdr:from>
    <xdr:ext cx="405111" cy="259045"/>
    <xdr:sp macro="" textlink="">
      <xdr:nvSpPr>
        <xdr:cNvPr id="193" name="n_1mainValue【体育館・プール】&#10;有形固定資産減価償却率"/>
        <xdr:cNvSpPr txBox="1"/>
      </xdr:nvSpPr>
      <xdr:spPr>
        <a:xfrm>
          <a:off x="3582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61612</xdr:rowOff>
    </xdr:from>
    <xdr:ext cx="405111" cy="259045"/>
    <xdr:sp macro="" textlink="">
      <xdr:nvSpPr>
        <xdr:cNvPr id="194" name="n_2mainValue【体育館・プール】&#10;有形固定資産減価償却率"/>
        <xdr:cNvSpPr txBox="1"/>
      </xdr:nvSpPr>
      <xdr:spPr>
        <a:xfrm>
          <a:off x="2705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168292</xdr:rowOff>
    </xdr:from>
    <xdr:ext cx="405111" cy="259045"/>
    <xdr:sp macro="" textlink="">
      <xdr:nvSpPr>
        <xdr:cNvPr id="195" name="n_3mainValue【体育館・プール】&#10;有形固定資産減価償却率"/>
        <xdr:cNvSpPr txBox="1"/>
      </xdr:nvSpPr>
      <xdr:spPr>
        <a:xfrm>
          <a:off x="1816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36982</xdr:rowOff>
    </xdr:from>
    <xdr:to>
      <xdr:col>55</xdr:col>
      <xdr:colOff>50800</xdr:colOff>
      <xdr:row>62</xdr:row>
      <xdr:rowOff>138582</xdr:rowOff>
    </xdr:to>
    <xdr:sp macro="" textlink="">
      <xdr:nvSpPr>
        <xdr:cNvPr id="233" name="楕円 232"/>
        <xdr:cNvSpPr/>
      </xdr:nvSpPr>
      <xdr:spPr>
        <a:xfrm>
          <a:off x="104267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59859</xdr:rowOff>
    </xdr:from>
    <xdr:ext cx="469744" cy="259045"/>
    <xdr:sp macro="" textlink="">
      <xdr:nvSpPr>
        <xdr:cNvPr id="234" name="【体育館・プール】&#10;一人当たり面積該当値テキスト"/>
        <xdr:cNvSpPr txBox="1"/>
      </xdr:nvSpPr>
      <xdr:spPr>
        <a:xfrm>
          <a:off x="10515600" y="105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41097</xdr:rowOff>
    </xdr:from>
    <xdr:to>
      <xdr:col>50</xdr:col>
      <xdr:colOff>165100</xdr:colOff>
      <xdr:row>62</xdr:row>
      <xdr:rowOff>142697</xdr:rowOff>
    </xdr:to>
    <xdr:sp macro="" textlink="">
      <xdr:nvSpPr>
        <xdr:cNvPr id="235" name="楕円 234"/>
        <xdr:cNvSpPr/>
      </xdr:nvSpPr>
      <xdr:spPr>
        <a:xfrm>
          <a:off x="9588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87782</xdr:rowOff>
    </xdr:from>
    <xdr:to>
      <xdr:col>55</xdr:col>
      <xdr:colOff>0</xdr:colOff>
      <xdr:row>62</xdr:row>
      <xdr:rowOff>91897</xdr:rowOff>
    </xdr:to>
    <xdr:cxnSp macro="">
      <xdr:nvCxnSpPr>
        <xdr:cNvPr id="236" name="直線コネクタ 235"/>
        <xdr:cNvCxnSpPr/>
      </xdr:nvCxnSpPr>
      <xdr:spPr>
        <a:xfrm flipV="1">
          <a:off x="9639300" y="1071768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37" name="楕円 236"/>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91897</xdr:rowOff>
    </xdr:from>
    <xdr:to>
      <xdr:col>50</xdr:col>
      <xdr:colOff>114300</xdr:colOff>
      <xdr:row>62</xdr:row>
      <xdr:rowOff>96012</xdr:rowOff>
    </xdr:to>
    <xdr:cxnSp macro="">
      <xdr:nvCxnSpPr>
        <xdr:cNvPr id="238" name="直線コネクタ 237"/>
        <xdr:cNvCxnSpPr/>
      </xdr:nvCxnSpPr>
      <xdr:spPr>
        <a:xfrm flipV="1">
          <a:off x="8750300" y="1072179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69444</xdr:rowOff>
    </xdr:from>
    <xdr:to>
      <xdr:col>41</xdr:col>
      <xdr:colOff>101600</xdr:colOff>
      <xdr:row>62</xdr:row>
      <xdr:rowOff>171044</xdr:rowOff>
    </xdr:to>
    <xdr:sp macro="" textlink="">
      <xdr:nvSpPr>
        <xdr:cNvPr id="239" name="楕円 238"/>
        <xdr:cNvSpPr/>
      </xdr:nvSpPr>
      <xdr:spPr>
        <a:xfrm>
          <a:off x="7810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120244</xdr:rowOff>
    </xdr:to>
    <xdr:cxnSp macro="">
      <xdr:nvCxnSpPr>
        <xdr:cNvPr id="240" name="直線コネクタ 239"/>
        <xdr:cNvCxnSpPr/>
      </xdr:nvCxnSpPr>
      <xdr:spPr>
        <a:xfrm flipV="1">
          <a:off x="7861300" y="1072591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159224</xdr:rowOff>
    </xdr:from>
    <xdr:ext cx="469744" cy="259045"/>
    <xdr:sp macro="" textlink="">
      <xdr:nvSpPr>
        <xdr:cNvPr id="245" name="n_1mainValue【体育館・プール】&#10;一人当たり面積"/>
        <xdr:cNvSpPr txBox="1"/>
      </xdr:nvSpPr>
      <xdr:spPr>
        <a:xfrm>
          <a:off x="9391727" y="1044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163339</xdr:rowOff>
    </xdr:from>
    <xdr:ext cx="469744" cy="259045"/>
    <xdr:sp macro="" textlink="">
      <xdr:nvSpPr>
        <xdr:cNvPr id="246" name="n_2mainValue【体育館・プール】&#10;一人当たり面積"/>
        <xdr:cNvSpPr txBox="1"/>
      </xdr:nvSpPr>
      <xdr:spPr>
        <a:xfrm>
          <a:off x="8515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16121</xdr:rowOff>
    </xdr:from>
    <xdr:ext cx="469744" cy="259045"/>
    <xdr:sp macro="" textlink="">
      <xdr:nvSpPr>
        <xdr:cNvPr id="247" name="n_3mainValue【体育館・プール】&#10;一人当たり面積"/>
        <xdr:cNvSpPr txBox="1"/>
      </xdr:nvSpPr>
      <xdr:spPr>
        <a:xfrm>
          <a:off x="7626427" y="104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288" name="楕円 287"/>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119397</xdr:rowOff>
    </xdr:from>
    <xdr:ext cx="405111" cy="259045"/>
    <xdr:sp macro="" textlink="">
      <xdr:nvSpPr>
        <xdr:cNvPr id="289" name="【福祉施設】&#10;有形固定資産減価償却率該当値テキスト"/>
        <xdr:cNvSpPr txBox="1"/>
      </xdr:nvSpPr>
      <xdr:spPr>
        <a:xfrm>
          <a:off x="4673600"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90" name="楕円 289"/>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83820</xdr:rowOff>
    </xdr:from>
    <xdr:to>
      <xdr:col>24</xdr:col>
      <xdr:colOff>63500</xdr:colOff>
      <xdr:row>83</xdr:row>
      <xdr:rowOff>5714</xdr:rowOff>
    </xdr:to>
    <xdr:cxnSp macro="">
      <xdr:nvCxnSpPr>
        <xdr:cNvPr id="291" name="直線コネクタ 290"/>
        <xdr:cNvCxnSpPr/>
      </xdr:nvCxnSpPr>
      <xdr:spPr>
        <a:xfrm flipV="1">
          <a:off x="3797300" y="13456920"/>
          <a:ext cx="838200" cy="77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292" name="楕円 291"/>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83</xdr:row>
      <xdr:rowOff>5714</xdr:rowOff>
    </xdr:to>
    <xdr:cxnSp macro="">
      <xdr:nvCxnSpPr>
        <xdr:cNvPr id="293" name="直線コネクタ 292"/>
        <xdr:cNvCxnSpPr/>
      </xdr:nvCxnSpPr>
      <xdr:spPr>
        <a:xfrm>
          <a:off x="2908300" y="14194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94" name="楕円 293"/>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135255</xdr:rowOff>
    </xdr:to>
    <xdr:cxnSp macro="">
      <xdr:nvCxnSpPr>
        <xdr:cNvPr id="295" name="直線コネクタ 294"/>
        <xdr:cNvCxnSpPr/>
      </xdr:nvCxnSpPr>
      <xdr:spPr>
        <a:xfrm>
          <a:off x="2019300" y="141389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300" name="n_1main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01" name="n_2mainValue【福祉施設】&#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121938</xdr:rowOff>
    </xdr:from>
    <xdr:ext cx="405111" cy="259045"/>
    <xdr:sp macro="" textlink="">
      <xdr:nvSpPr>
        <xdr:cNvPr id="302" name="n_3mainValue【福祉施設】&#10;有形固定資産減価償却率"/>
        <xdr:cNvSpPr txBox="1"/>
      </xdr:nvSpPr>
      <xdr:spPr>
        <a:xfrm>
          <a:off x="1816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342" name="楕円 341"/>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43" name="【福祉施設】&#10;一人当たり面積該当値テキスト"/>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29211</xdr:rowOff>
    </xdr:from>
    <xdr:to>
      <xdr:col>50</xdr:col>
      <xdr:colOff>165100</xdr:colOff>
      <xdr:row>86</xdr:row>
      <xdr:rowOff>130811</xdr:rowOff>
    </xdr:to>
    <xdr:sp macro="" textlink="">
      <xdr:nvSpPr>
        <xdr:cNvPr id="344" name="楕円 343"/>
        <xdr:cNvSpPr/>
      </xdr:nvSpPr>
      <xdr:spPr>
        <a:xfrm>
          <a:off x="958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101600</xdr:rowOff>
    </xdr:to>
    <xdr:cxnSp macro="">
      <xdr:nvCxnSpPr>
        <xdr:cNvPr id="345" name="直線コネクタ 344"/>
        <xdr:cNvCxnSpPr/>
      </xdr:nvCxnSpPr>
      <xdr:spPr>
        <a:xfrm>
          <a:off x="9639300" y="148247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46" name="楕円 345"/>
        <xdr:cNvSpPr/>
      </xdr:nvSpPr>
      <xdr:spPr>
        <a:xfrm>
          <a:off x="8699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80011</xdr:rowOff>
    </xdr:from>
    <xdr:to>
      <xdr:col>50</xdr:col>
      <xdr:colOff>114300</xdr:colOff>
      <xdr:row>86</xdr:row>
      <xdr:rowOff>80011</xdr:rowOff>
    </xdr:to>
    <xdr:cxnSp macro="">
      <xdr:nvCxnSpPr>
        <xdr:cNvPr id="347" name="直線コネクタ 346"/>
        <xdr:cNvCxnSpPr/>
      </xdr:nvCxnSpPr>
      <xdr:spPr>
        <a:xfrm>
          <a:off x="8750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30480</xdr:rowOff>
    </xdr:from>
    <xdr:to>
      <xdr:col>41</xdr:col>
      <xdr:colOff>101600</xdr:colOff>
      <xdr:row>86</xdr:row>
      <xdr:rowOff>132080</xdr:rowOff>
    </xdr:to>
    <xdr:sp macro="" textlink="">
      <xdr:nvSpPr>
        <xdr:cNvPr id="348" name="楕円 347"/>
        <xdr:cNvSpPr/>
      </xdr:nvSpPr>
      <xdr:spPr>
        <a:xfrm>
          <a:off x="7810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80011</xdr:rowOff>
    </xdr:from>
    <xdr:to>
      <xdr:col>45</xdr:col>
      <xdr:colOff>177800</xdr:colOff>
      <xdr:row>86</xdr:row>
      <xdr:rowOff>81280</xdr:rowOff>
    </xdr:to>
    <xdr:cxnSp macro="">
      <xdr:nvCxnSpPr>
        <xdr:cNvPr id="349" name="直線コネクタ 348"/>
        <xdr:cNvCxnSpPr/>
      </xdr:nvCxnSpPr>
      <xdr:spPr>
        <a:xfrm flipV="1">
          <a:off x="7861300" y="14824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121938</xdr:rowOff>
    </xdr:from>
    <xdr:ext cx="469744" cy="259045"/>
    <xdr:sp macro="" textlink="">
      <xdr:nvSpPr>
        <xdr:cNvPr id="354" name="n_1mainValue【福祉施設】&#10;一人当たり面積"/>
        <xdr:cNvSpPr txBox="1"/>
      </xdr:nvSpPr>
      <xdr:spPr>
        <a:xfrm>
          <a:off x="9391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55" name="n_2mainValue【福祉施設】&#10;一人当たり面積"/>
        <xdr:cNvSpPr txBox="1"/>
      </xdr:nvSpPr>
      <xdr:spPr>
        <a:xfrm>
          <a:off x="8515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123207</xdr:rowOff>
    </xdr:from>
    <xdr:ext cx="469744" cy="259045"/>
    <xdr:sp macro="" textlink="">
      <xdr:nvSpPr>
        <xdr:cNvPr id="356" name="n_3mainValue【福祉施設】&#10;一人当たり面積"/>
        <xdr:cNvSpPr txBox="1"/>
      </xdr:nvSpPr>
      <xdr:spPr>
        <a:xfrm>
          <a:off x="7626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59689</xdr:rowOff>
    </xdr:from>
    <xdr:to>
      <xdr:col>24</xdr:col>
      <xdr:colOff>114300</xdr:colOff>
      <xdr:row>102</xdr:row>
      <xdr:rowOff>161289</xdr:rowOff>
    </xdr:to>
    <xdr:sp macro="" textlink="">
      <xdr:nvSpPr>
        <xdr:cNvPr id="396" name="楕円 395"/>
        <xdr:cNvSpPr/>
      </xdr:nvSpPr>
      <xdr:spPr>
        <a:xfrm>
          <a:off x="4584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82566</xdr:rowOff>
    </xdr:from>
    <xdr:ext cx="405111" cy="259045"/>
    <xdr:sp macro="" textlink="">
      <xdr:nvSpPr>
        <xdr:cNvPr id="397" name="【市民会館】&#10;有形固定資産減価償却率該当値テキスト"/>
        <xdr:cNvSpPr txBox="1"/>
      </xdr:nvSpPr>
      <xdr:spPr>
        <a:xfrm>
          <a:off x="4673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44450</xdr:rowOff>
    </xdr:from>
    <xdr:to>
      <xdr:col>20</xdr:col>
      <xdr:colOff>38100</xdr:colOff>
      <xdr:row>102</xdr:row>
      <xdr:rowOff>146050</xdr:rowOff>
    </xdr:to>
    <xdr:sp macro="" textlink="">
      <xdr:nvSpPr>
        <xdr:cNvPr id="398" name="楕円 397"/>
        <xdr:cNvSpPr/>
      </xdr:nvSpPr>
      <xdr:spPr>
        <a:xfrm>
          <a:off x="3746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95250</xdr:rowOff>
    </xdr:from>
    <xdr:to>
      <xdr:col>24</xdr:col>
      <xdr:colOff>63500</xdr:colOff>
      <xdr:row>102</xdr:row>
      <xdr:rowOff>110489</xdr:rowOff>
    </xdr:to>
    <xdr:cxnSp macro="">
      <xdr:nvCxnSpPr>
        <xdr:cNvPr id="399" name="直線コネクタ 398"/>
        <xdr:cNvCxnSpPr/>
      </xdr:nvCxnSpPr>
      <xdr:spPr>
        <a:xfrm>
          <a:off x="3797300" y="17583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107950</xdr:rowOff>
    </xdr:from>
    <xdr:to>
      <xdr:col>15</xdr:col>
      <xdr:colOff>101600</xdr:colOff>
      <xdr:row>102</xdr:row>
      <xdr:rowOff>38100</xdr:rowOff>
    </xdr:to>
    <xdr:sp macro="" textlink="">
      <xdr:nvSpPr>
        <xdr:cNvPr id="400" name="楕円 399"/>
        <xdr:cNvSpPr/>
      </xdr:nvSpPr>
      <xdr:spPr>
        <a:xfrm>
          <a:off x="2857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158750</xdr:rowOff>
    </xdr:from>
    <xdr:to>
      <xdr:col>19</xdr:col>
      <xdr:colOff>177800</xdr:colOff>
      <xdr:row>102</xdr:row>
      <xdr:rowOff>95250</xdr:rowOff>
    </xdr:to>
    <xdr:cxnSp macro="">
      <xdr:nvCxnSpPr>
        <xdr:cNvPr id="401" name="直線コネクタ 400"/>
        <xdr:cNvCxnSpPr/>
      </xdr:nvCxnSpPr>
      <xdr:spPr>
        <a:xfrm>
          <a:off x="2908300" y="17475200"/>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57150</xdr:rowOff>
    </xdr:from>
    <xdr:to>
      <xdr:col>10</xdr:col>
      <xdr:colOff>165100</xdr:colOff>
      <xdr:row>101</xdr:row>
      <xdr:rowOff>158750</xdr:rowOff>
    </xdr:to>
    <xdr:sp macro="" textlink="">
      <xdr:nvSpPr>
        <xdr:cNvPr id="402" name="楕円 401"/>
        <xdr:cNvSpPr/>
      </xdr:nvSpPr>
      <xdr:spPr>
        <a:xfrm>
          <a:off x="1968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107950</xdr:rowOff>
    </xdr:from>
    <xdr:to>
      <xdr:col>15</xdr:col>
      <xdr:colOff>50800</xdr:colOff>
      <xdr:row>101</xdr:row>
      <xdr:rowOff>158750</xdr:rowOff>
    </xdr:to>
    <xdr:cxnSp macro="">
      <xdr:nvCxnSpPr>
        <xdr:cNvPr id="403" name="直線コネクタ 402"/>
        <xdr:cNvCxnSpPr/>
      </xdr:nvCxnSpPr>
      <xdr:spPr>
        <a:xfrm>
          <a:off x="2019300" y="1742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162577</xdr:rowOff>
    </xdr:from>
    <xdr:ext cx="405111" cy="259045"/>
    <xdr:sp macro="" textlink="">
      <xdr:nvSpPr>
        <xdr:cNvPr id="408" name="n_1mainValue【市民会館】&#10;有形固定資産減価償却率"/>
        <xdr:cNvSpPr txBox="1"/>
      </xdr:nvSpPr>
      <xdr:spPr>
        <a:xfrm>
          <a:off x="3582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54627</xdr:rowOff>
    </xdr:from>
    <xdr:ext cx="405111" cy="259045"/>
    <xdr:sp macro="" textlink="">
      <xdr:nvSpPr>
        <xdr:cNvPr id="409" name="n_2mainValue【市民会館】&#10;有形固定資産減価償却率"/>
        <xdr:cNvSpPr txBox="1"/>
      </xdr:nvSpPr>
      <xdr:spPr>
        <a:xfrm>
          <a:off x="270574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3827</xdr:rowOff>
    </xdr:from>
    <xdr:ext cx="405111" cy="259045"/>
    <xdr:sp macro="" textlink="">
      <xdr:nvSpPr>
        <xdr:cNvPr id="410" name="n_3mainValue【市民会館】&#10;有形固定資産減価償却率"/>
        <xdr:cNvSpPr txBox="1"/>
      </xdr:nvSpPr>
      <xdr:spPr>
        <a:xfrm>
          <a:off x="18167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55880</xdr:rowOff>
    </xdr:from>
    <xdr:to>
      <xdr:col>55</xdr:col>
      <xdr:colOff>50800</xdr:colOff>
      <xdr:row>108</xdr:row>
      <xdr:rowOff>157480</xdr:rowOff>
    </xdr:to>
    <xdr:sp macro="" textlink="">
      <xdr:nvSpPr>
        <xdr:cNvPr id="450" name="楕円 449"/>
        <xdr:cNvSpPr/>
      </xdr:nvSpPr>
      <xdr:spPr>
        <a:xfrm>
          <a:off x="10426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142257</xdr:rowOff>
    </xdr:from>
    <xdr:ext cx="469744" cy="259045"/>
    <xdr:sp macro="" textlink="">
      <xdr:nvSpPr>
        <xdr:cNvPr id="451" name="【市民会館】&#10;一人当たり面積該当値テキスト"/>
        <xdr:cNvSpPr txBox="1"/>
      </xdr:nvSpPr>
      <xdr:spPr>
        <a:xfrm>
          <a:off x="10515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55880</xdr:rowOff>
    </xdr:from>
    <xdr:to>
      <xdr:col>50</xdr:col>
      <xdr:colOff>165100</xdr:colOff>
      <xdr:row>108</xdr:row>
      <xdr:rowOff>157480</xdr:rowOff>
    </xdr:to>
    <xdr:sp macro="" textlink="">
      <xdr:nvSpPr>
        <xdr:cNvPr id="452" name="楕円 451"/>
        <xdr:cNvSpPr/>
      </xdr:nvSpPr>
      <xdr:spPr>
        <a:xfrm>
          <a:off x="9588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106680</xdr:rowOff>
    </xdr:from>
    <xdr:to>
      <xdr:col>55</xdr:col>
      <xdr:colOff>0</xdr:colOff>
      <xdr:row>108</xdr:row>
      <xdr:rowOff>106680</xdr:rowOff>
    </xdr:to>
    <xdr:cxnSp macro="">
      <xdr:nvCxnSpPr>
        <xdr:cNvPr id="453" name="直線コネクタ 452"/>
        <xdr:cNvCxnSpPr/>
      </xdr:nvCxnSpPr>
      <xdr:spPr>
        <a:xfrm>
          <a:off x="9639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57786</xdr:rowOff>
    </xdr:from>
    <xdr:to>
      <xdr:col>46</xdr:col>
      <xdr:colOff>38100</xdr:colOff>
      <xdr:row>108</xdr:row>
      <xdr:rowOff>159386</xdr:rowOff>
    </xdr:to>
    <xdr:sp macro="" textlink="">
      <xdr:nvSpPr>
        <xdr:cNvPr id="454" name="楕円 453"/>
        <xdr:cNvSpPr/>
      </xdr:nvSpPr>
      <xdr:spPr>
        <a:xfrm>
          <a:off x="8699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106680</xdr:rowOff>
    </xdr:from>
    <xdr:to>
      <xdr:col>50</xdr:col>
      <xdr:colOff>114300</xdr:colOff>
      <xdr:row>108</xdr:row>
      <xdr:rowOff>108586</xdr:rowOff>
    </xdr:to>
    <xdr:cxnSp macro="">
      <xdr:nvCxnSpPr>
        <xdr:cNvPr id="455" name="直線コネクタ 454"/>
        <xdr:cNvCxnSpPr/>
      </xdr:nvCxnSpPr>
      <xdr:spPr>
        <a:xfrm flipV="1">
          <a:off x="8750300" y="18623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57786</xdr:rowOff>
    </xdr:from>
    <xdr:to>
      <xdr:col>41</xdr:col>
      <xdr:colOff>101600</xdr:colOff>
      <xdr:row>108</xdr:row>
      <xdr:rowOff>159386</xdr:rowOff>
    </xdr:to>
    <xdr:sp macro="" textlink="">
      <xdr:nvSpPr>
        <xdr:cNvPr id="456" name="楕円 455"/>
        <xdr:cNvSpPr/>
      </xdr:nvSpPr>
      <xdr:spPr>
        <a:xfrm>
          <a:off x="7810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108586</xdr:rowOff>
    </xdr:from>
    <xdr:to>
      <xdr:col>45</xdr:col>
      <xdr:colOff>177800</xdr:colOff>
      <xdr:row>108</xdr:row>
      <xdr:rowOff>108586</xdr:rowOff>
    </xdr:to>
    <xdr:cxnSp macro="">
      <xdr:nvCxnSpPr>
        <xdr:cNvPr id="457" name="直線コネクタ 456"/>
        <xdr:cNvCxnSpPr/>
      </xdr:nvCxnSpPr>
      <xdr:spPr>
        <a:xfrm>
          <a:off x="7861300" y="18625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148607</xdr:rowOff>
    </xdr:from>
    <xdr:ext cx="469744" cy="259045"/>
    <xdr:sp macro="" textlink="">
      <xdr:nvSpPr>
        <xdr:cNvPr id="462" name="n_1mainValue【市民会館】&#10;一人当たり面積"/>
        <xdr:cNvSpPr txBox="1"/>
      </xdr:nvSpPr>
      <xdr:spPr>
        <a:xfrm>
          <a:off x="9391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150513</xdr:rowOff>
    </xdr:from>
    <xdr:ext cx="469744" cy="259045"/>
    <xdr:sp macro="" textlink="">
      <xdr:nvSpPr>
        <xdr:cNvPr id="463" name="n_2mainValue【市民会館】&#10;一人当たり面積"/>
        <xdr:cNvSpPr txBox="1"/>
      </xdr:nvSpPr>
      <xdr:spPr>
        <a:xfrm>
          <a:off x="8515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150513</xdr:rowOff>
    </xdr:from>
    <xdr:ext cx="469744" cy="259045"/>
    <xdr:sp macro="" textlink="">
      <xdr:nvSpPr>
        <xdr:cNvPr id="464" name="n_3mainValue【市民会館】&#10;一人当たり面積"/>
        <xdr:cNvSpPr txBox="1"/>
      </xdr:nvSpPr>
      <xdr:spPr>
        <a:xfrm>
          <a:off x="7626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05" name="楕円 504"/>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506" name="【一般廃棄物処理施設】&#10;有形固定資産減価償却率該当値テキスト"/>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507" name="楕円 506"/>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81915</xdr:rowOff>
    </xdr:to>
    <xdr:cxnSp macro="">
      <xdr:nvCxnSpPr>
        <xdr:cNvPr id="508" name="直線コネクタ 507"/>
        <xdr:cNvCxnSpPr/>
      </xdr:nvCxnSpPr>
      <xdr:spPr>
        <a:xfrm>
          <a:off x="15481300" y="65303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09" name="楕円 508"/>
        <xdr:cNvSpPr/>
      </xdr:nvSpPr>
      <xdr:spPr>
        <a:xfrm>
          <a:off x="14541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120015</xdr:rowOff>
    </xdr:from>
    <xdr:to>
      <xdr:col>81</xdr:col>
      <xdr:colOff>50800</xdr:colOff>
      <xdr:row>38</xdr:row>
      <xdr:rowOff>15240</xdr:rowOff>
    </xdr:to>
    <xdr:cxnSp macro="">
      <xdr:nvCxnSpPr>
        <xdr:cNvPr id="510" name="直線コネクタ 509"/>
        <xdr:cNvCxnSpPr/>
      </xdr:nvCxnSpPr>
      <xdr:spPr>
        <a:xfrm>
          <a:off x="14592300" y="64636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50165</xdr:rowOff>
    </xdr:from>
    <xdr:to>
      <xdr:col>72</xdr:col>
      <xdr:colOff>38100</xdr:colOff>
      <xdr:row>34</xdr:row>
      <xdr:rowOff>151765</xdr:rowOff>
    </xdr:to>
    <xdr:sp macro="" textlink="">
      <xdr:nvSpPr>
        <xdr:cNvPr id="511" name="楕円 510"/>
        <xdr:cNvSpPr/>
      </xdr:nvSpPr>
      <xdr:spPr>
        <a:xfrm>
          <a:off x="13652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100965</xdr:rowOff>
    </xdr:from>
    <xdr:to>
      <xdr:col>76</xdr:col>
      <xdr:colOff>114300</xdr:colOff>
      <xdr:row>37</xdr:row>
      <xdr:rowOff>120015</xdr:rowOff>
    </xdr:to>
    <xdr:cxnSp macro="">
      <xdr:nvCxnSpPr>
        <xdr:cNvPr id="512" name="直線コネクタ 511"/>
        <xdr:cNvCxnSpPr/>
      </xdr:nvCxnSpPr>
      <xdr:spPr>
        <a:xfrm>
          <a:off x="13703300" y="593026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517" name="n_1mainValue【一般廃棄物処理施設】&#10;有形固定資産減価償却率"/>
        <xdr:cNvSpPr txBox="1"/>
      </xdr:nvSpPr>
      <xdr:spPr>
        <a:xfrm>
          <a:off x="15266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161942</xdr:rowOff>
    </xdr:from>
    <xdr:ext cx="405111" cy="259045"/>
    <xdr:sp macro="" textlink="">
      <xdr:nvSpPr>
        <xdr:cNvPr id="518" name="n_2mainValue【一般廃棄物処理施設】&#10;有形固定資産減価償却率"/>
        <xdr:cNvSpPr txBox="1"/>
      </xdr:nvSpPr>
      <xdr:spPr>
        <a:xfrm>
          <a:off x="14389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168292</xdr:rowOff>
    </xdr:from>
    <xdr:ext cx="405111" cy="259045"/>
    <xdr:sp macro="" textlink="">
      <xdr:nvSpPr>
        <xdr:cNvPr id="519" name="n_3mainValue【一般廃棄物処理施設】&#10;有形固定資産減価償却率"/>
        <xdr:cNvSpPr txBox="1"/>
      </xdr:nvSpPr>
      <xdr:spPr>
        <a:xfrm>
          <a:off x="13500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6"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22051</xdr:rowOff>
    </xdr:from>
    <xdr:to>
      <xdr:col>116</xdr:col>
      <xdr:colOff>114300</xdr:colOff>
      <xdr:row>40</xdr:row>
      <xdr:rowOff>123651</xdr:rowOff>
    </xdr:to>
    <xdr:sp macro="" textlink="">
      <xdr:nvSpPr>
        <xdr:cNvPr id="557" name="楕円 556"/>
        <xdr:cNvSpPr/>
      </xdr:nvSpPr>
      <xdr:spPr>
        <a:xfrm>
          <a:off x="22110700" y="68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478</xdr:rowOff>
    </xdr:from>
    <xdr:ext cx="599010" cy="259045"/>
    <xdr:sp macro="" textlink="">
      <xdr:nvSpPr>
        <xdr:cNvPr id="558" name="【一般廃棄物処理施設】&#10;一人当たり有形固定資産（償却資産）額該当値テキスト"/>
        <xdr:cNvSpPr txBox="1"/>
      </xdr:nvSpPr>
      <xdr:spPr>
        <a:xfrm>
          <a:off x="22199600" y="68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25894</xdr:rowOff>
    </xdr:from>
    <xdr:to>
      <xdr:col>112</xdr:col>
      <xdr:colOff>38100</xdr:colOff>
      <xdr:row>40</xdr:row>
      <xdr:rowOff>127494</xdr:rowOff>
    </xdr:to>
    <xdr:sp macro="" textlink="">
      <xdr:nvSpPr>
        <xdr:cNvPr id="559" name="楕円 558"/>
        <xdr:cNvSpPr/>
      </xdr:nvSpPr>
      <xdr:spPr>
        <a:xfrm>
          <a:off x="21272500" y="6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72851</xdr:rowOff>
    </xdr:from>
    <xdr:to>
      <xdr:col>116</xdr:col>
      <xdr:colOff>63500</xdr:colOff>
      <xdr:row>40</xdr:row>
      <xdr:rowOff>76694</xdr:rowOff>
    </xdr:to>
    <xdr:cxnSp macro="">
      <xdr:nvCxnSpPr>
        <xdr:cNvPr id="560" name="直線コネクタ 559"/>
        <xdr:cNvCxnSpPr/>
      </xdr:nvCxnSpPr>
      <xdr:spPr>
        <a:xfrm flipV="1">
          <a:off x="21323300" y="6930851"/>
          <a:ext cx="8382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29732</xdr:rowOff>
    </xdr:from>
    <xdr:to>
      <xdr:col>107</xdr:col>
      <xdr:colOff>101600</xdr:colOff>
      <xdr:row>40</xdr:row>
      <xdr:rowOff>131332</xdr:rowOff>
    </xdr:to>
    <xdr:sp macro="" textlink="">
      <xdr:nvSpPr>
        <xdr:cNvPr id="561" name="楕円 560"/>
        <xdr:cNvSpPr/>
      </xdr:nvSpPr>
      <xdr:spPr>
        <a:xfrm>
          <a:off x="20383500" y="68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76694</xdr:rowOff>
    </xdr:from>
    <xdr:to>
      <xdr:col>111</xdr:col>
      <xdr:colOff>177800</xdr:colOff>
      <xdr:row>40</xdr:row>
      <xdr:rowOff>80532</xdr:rowOff>
    </xdr:to>
    <xdr:cxnSp macro="">
      <xdr:nvCxnSpPr>
        <xdr:cNvPr id="562" name="直線コネクタ 561"/>
        <xdr:cNvCxnSpPr/>
      </xdr:nvCxnSpPr>
      <xdr:spPr>
        <a:xfrm flipV="1">
          <a:off x="20434300" y="6934694"/>
          <a:ext cx="88900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42854</xdr:rowOff>
    </xdr:from>
    <xdr:to>
      <xdr:col>102</xdr:col>
      <xdr:colOff>165100</xdr:colOff>
      <xdr:row>41</xdr:row>
      <xdr:rowOff>144454</xdr:rowOff>
    </xdr:to>
    <xdr:sp macro="" textlink="">
      <xdr:nvSpPr>
        <xdr:cNvPr id="563" name="楕円 562"/>
        <xdr:cNvSpPr/>
      </xdr:nvSpPr>
      <xdr:spPr>
        <a:xfrm>
          <a:off x="19494500" y="70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80532</xdr:rowOff>
    </xdr:from>
    <xdr:to>
      <xdr:col>107</xdr:col>
      <xdr:colOff>50800</xdr:colOff>
      <xdr:row>41</xdr:row>
      <xdr:rowOff>93654</xdr:rowOff>
    </xdr:to>
    <xdr:cxnSp macro="">
      <xdr:nvCxnSpPr>
        <xdr:cNvPr id="564" name="直線コネクタ 563"/>
        <xdr:cNvCxnSpPr/>
      </xdr:nvCxnSpPr>
      <xdr:spPr>
        <a:xfrm flipV="1">
          <a:off x="19545300" y="6938532"/>
          <a:ext cx="889000" cy="18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5"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118621</xdr:rowOff>
    </xdr:from>
    <xdr:ext cx="534377" cy="259045"/>
    <xdr:sp macro="" textlink="">
      <xdr:nvSpPr>
        <xdr:cNvPr id="569" name="n_1mainValue【一般廃棄物処理施設】&#10;一人当たり有形固定資産（償却資産）額"/>
        <xdr:cNvSpPr txBox="1"/>
      </xdr:nvSpPr>
      <xdr:spPr>
        <a:xfrm>
          <a:off x="21043411" y="69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122459</xdr:rowOff>
    </xdr:from>
    <xdr:ext cx="534377" cy="259045"/>
    <xdr:sp macro="" textlink="">
      <xdr:nvSpPr>
        <xdr:cNvPr id="570" name="n_2mainValue【一般廃棄物処理施設】&#10;一人当たり有形固定資産（償却資産）額"/>
        <xdr:cNvSpPr txBox="1"/>
      </xdr:nvSpPr>
      <xdr:spPr>
        <a:xfrm>
          <a:off x="20167111" y="69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135581</xdr:rowOff>
    </xdr:from>
    <xdr:ext cx="534377" cy="259045"/>
    <xdr:sp macro="" textlink="">
      <xdr:nvSpPr>
        <xdr:cNvPr id="571" name="n_3mainValue【一般廃棄物処理施設】&#10;一人当たり有形固定資産（償却資産）額"/>
        <xdr:cNvSpPr txBox="1"/>
      </xdr:nvSpPr>
      <xdr:spPr>
        <a:xfrm>
          <a:off x="19278111" y="716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0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156573</xdr:rowOff>
    </xdr:from>
    <xdr:to>
      <xdr:col>85</xdr:col>
      <xdr:colOff>177800</xdr:colOff>
      <xdr:row>59</xdr:row>
      <xdr:rowOff>86723</xdr:rowOff>
    </xdr:to>
    <xdr:sp macro="" textlink="">
      <xdr:nvSpPr>
        <xdr:cNvPr id="613" name="楕円 612"/>
        <xdr:cNvSpPr/>
      </xdr:nvSpPr>
      <xdr:spPr>
        <a:xfrm>
          <a:off x="16268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8000</xdr:rowOff>
    </xdr:from>
    <xdr:ext cx="405111" cy="259045"/>
    <xdr:sp macro="" textlink="">
      <xdr:nvSpPr>
        <xdr:cNvPr id="614" name="【保健センター・保健所】&#10;有形固定資産減価償却率該当値テキスト"/>
        <xdr:cNvSpPr txBox="1"/>
      </xdr:nvSpPr>
      <xdr:spPr>
        <a:xfrm>
          <a:off x="16357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615" name="楕円 614"/>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35923</xdr:rowOff>
    </xdr:to>
    <xdr:cxnSp macro="">
      <xdr:nvCxnSpPr>
        <xdr:cNvPr id="616" name="直線コネクタ 615"/>
        <xdr:cNvCxnSpPr/>
      </xdr:nvCxnSpPr>
      <xdr:spPr>
        <a:xfrm>
          <a:off x="15481300" y="101204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617" name="楕円 616"/>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59</xdr:row>
      <xdr:rowOff>4899</xdr:rowOff>
    </xdr:to>
    <xdr:cxnSp macro="">
      <xdr:nvCxnSpPr>
        <xdr:cNvPr id="618" name="直線コネクタ 617"/>
        <xdr:cNvCxnSpPr/>
      </xdr:nvCxnSpPr>
      <xdr:spPr>
        <a:xfrm>
          <a:off x="14592300" y="100877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619" name="楕円 618"/>
        <xdr:cNvSpPr/>
      </xdr:nvSpPr>
      <xdr:spPr>
        <a:xfrm>
          <a:off x="1365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143691</xdr:rowOff>
    </xdr:to>
    <xdr:cxnSp macro="">
      <xdr:nvCxnSpPr>
        <xdr:cNvPr id="620" name="直線コネクタ 619"/>
        <xdr:cNvCxnSpPr/>
      </xdr:nvCxnSpPr>
      <xdr:spPr>
        <a:xfrm>
          <a:off x="13703300" y="1002411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21"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22"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3"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625" name="n_1mainValue【保健センター・保健所】&#10;有形固定資産減価償却率"/>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626" name="n_2mainValue【保健センター・保健所】&#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627" name="n_3mainValue【保健センター・保健所】&#10;有形固定資産減価償却率"/>
        <xdr:cNvSpPr txBox="1"/>
      </xdr:nvSpPr>
      <xdr:spPr>
        <a:xfrm>
          <a:off x="13500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6"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667" name="楕円 666"/>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668" name="【保健センター・保健所】&#10;一人当たり面積該当値テキスト"/>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669" name="楕円 668"/>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140970</xdr:rowOff>
    </xdr:to>
    <xdr:cxnSp macro="">
      <xdr:nvCxnSpPr>
        <xdr:cNvPr id="670" name="直線コネクタ 669"/>
        <xdr:cNvCxnSpPr/>
      </xdr:nvCxnSpPr>
      <xdr:spPr>
        <a:xfrm flipV="1">
          <a:off x="21323300" y="10938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90170</xdr:rowOff>
    </xdr:from>
    <xdr:to>
      <xdr:col>107</xdr:col>
      <xdr:colOff>101600</xdr:colOff>
      <xdr:row>64</xdr:row>
      <xdr:rowOff>20320</xdr:rowOff>
    </xdr:to>
    <xdr:sp macro="" textlink="">
      <xdr:nvSpPr>
        <xdr:cNvPr id="671" name="楕円 670"/>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140970</xdr:rowOff>
    </xdr:to>
    <xdr:cxnSp macro="">
      <xdr:nvCxnSpPr>
        <xdr:cNvPr id="672" name="直線コネクタ 671"/>
        <xdr:cNvCxnSpPr/>
      </xdr:nvCxnSpPr>
      <xdr:spPr>
        <a:xfrm>
          <a:off x="20434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73" name="楕円 672"/>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140970</xdr:rowOff>
    </xdr:from>
    <xdr:to>
      <xdr:col>107</xdr:col>
      <xdr:colOff>50800</xdr:colOff>
      <xdr:row>63</xdr:row>
      <xdr:rowOff>144780</xdr:rowOff>
    </xdr:to>
    <xdr:cxnSp macro="">
      <xdr:nvCxnSpPr>
        <xdr:cNvPr id="674" name="直線コネクタ 673"/>
        <xdr:cNvCxnSpPr/>
      </xdr:nvCxnSpPr>
      <xdr:spPr>
        <a:xfrm flipV="1">
          <a:off x="19545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679"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11447</xdr:rowOff>
    </xdr:from>
    <xdr:ext cx="469744" cy="259045"/>
    <xdr:sp macro="" textlink="">
      <xdr:nvSpPr>
        <xdr:cNvPr id="680" name="n_2mainValue【保健センター・保健所】&#10;一人当たり面積"/>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81"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2"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723" name="楕円 722"/>
        <xdr:cNvSpPr/>
      </xdr:nvSpPr>
      <xdr:spPr>
        <a:xfrm>
          <a:off x="16268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16708</xdr:rowOff>
    </xdr:from>
    <xdr:ext cx="405111" cy="259045"/>
    <xdr:sp macro="" textlink="">
      <xdr:nvSpPr>
        <xdr:cNvPr id="724" name="【消防施設】&#10;有形固定資産減価償却率該当値テキスト"/>
        <xdr:cNvSpPr txBox="1"/>
      </xdr:nvSpPr>
      <xdr:spPr>
        <a:xfrm>
          <a:off x="16357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725" name="楕円 724"/>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82</xdr:row>
      <xdr:rowOff>44631</xdr:rowOff>
    </xdr:to>
    <xdr:cxnSp macro="">
      <xdr:nvCxnSpPr>
        <xdr:cNvPr id="726" name="直線コネクタ 725"/>
        <xdr:cNvCxnSpPr/>
      </xdr:nvCxnSpPr>
      <xdr:spPr>
        <a:xfrm>
          <a:off x="15481300" y="1404801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727" name="楕円 726"/>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144236</xdr:rowOff>
    </xdr:from>
    <xdr:to>
      <xdr:col>81</xdr:col>
      <xdr:colOff>50800</xdr:colOff>
      <xdr:row>81</xdr:row>
      <xdr:rowOff>160564</xdr:rowOff>
    </xdr:to>
    <xdr:cxnSp macro="">
      <xdr:nvCxnSpPr>
        <xdr:cNvPr id="728" name="直線コネクタ 727"/>
        <xdr:cNvCxnSpPr/>
      </xdr:nvCxnSpPr>
      <xdr:spPr>
        <a:xfrm>
          <a:off x="14592300" y="14031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29" name="楕円 728"/>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49530</xdr:rowOff>
    </xdr:to>
    <xdr:cxnSp macro="">
      <xdr:nvCxnSpPr>
        <xdr:cNvPr id="730" name="直線コネクタ 729"/>
        <xdr:cNvCxnSpPr/>
      </xdr:nvCxnSpPr>
      <xdr:spPr>
        <a:xfrm flipV="1">
          <a:off x="13703300" y="1403168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3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735" name="n_1mainValue【消防施設】&#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736" name="n_2mainValue【消防施設】&#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37" name="n_3mainValue【消防施設】&#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10618</xdr:rowOff>
    </xdr:from>
    <xdr:to>
      <xdr:col>116</xdr:col>
      <xdr:colOff>114300</xdr:colOff>
      <xdr:row>85</xdr:row>
      <xdr:rowOff>112218</xdr:rowOff>
    </xdr:to>
    <xdr:sp macro="" textlink="">
      <xdr:nvSpPr>
        <xdr:cNvPr id="775" name="楕円 774"/>
        <xdr:cNvSpPr/>
      </xdr:nvSpPr>
      <xdr:spPr>
        <a:xfrm>
          <a:off x="221107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33495</xdr:rowOff>
    </xdr:from>
    <xdr:ext cx="469744" cy="259045"/>
    <xdr:sp macro="" textlink="">
      <xdr:nvSpPr>
        <xdr:cNvPr id="776" name="【消防施設】&#10;一人当たり面積該当値テキスト"/>
        <xdr:cNvSpPr txBox="1"/>
      </xdr:nvSpPr>
      <xdr:spPr>
        <a:xfrm>
          <a:off x="22199600" y="144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xdr:rowOff>
    </xdr:from>
    <xdr:to>
      <xdr:col>112</xdr:col>
      <xdr:colOff>38100</xdr:colOff>
      <xdr:row>85</xdr:row>
      <xdr:rowOff>113131</xdr:rowOff>
    </xdr:to>
    <xdr:sp macro="" textlink="">
      <xdr:nvSpPr>
        <xdr:cNvPr id="777" name="楕円 776"/>
        <xdr:cNvSpPr/>
      </xdr:nvSpPr>
      <xdr:spPr>
        <a:xfrm>
          <a:off x="212725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61418</xdr:rowOff>
    </xdr:from>
    <xdr:to>
      <xdr:col>116</xdr:col>
      <xdr:colOff>63500</xdr:colOff>
      <xdr:row>85</xdr:row>
      <xdr:rowOff>62331</xdr:rowOff>
    </xdr:to>
    <xdr:cxnSp macro="">
      <xdr:nvCxnSpPr>
        <xdr:cNvPr id="778" name="直線コネクタ 777"/>
        <xdr:cNvCxnSpPr/>
      </xdr:nvCxnSpPr>
      <xdr:spPr>
        <a:xfrm flipV="1">
          <a:off x="21323300" y="14634668"/>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14275</xdr:rowOff>
    </xdr:from>
    <xdr:to>
      <xdr:col>107</xdr:col>
      <xdr:colOff>101600</xdr:colOff>
      <xdr:row>85</xdr:row>
      <xdr:rowOff>115875</xdr:rowOff>
    </xdr:to>
    <xdr:sp macro="" textlink="">
      <xdr:nvSpPr>
        <xdr:cNvPr id="779" name="楕円 778"/>
        <xdr:cNvSpPr/>
      </xdr:nvSpPr>
      <xdr:spPr>
        <a:xfrm>
          <a:off x="20383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62331</xdr:rowOff>
    </xdr:from>
    <xdr:to>
      <xdr:col>111</xdr:col>
      <xdr:colOff>177800</xdr:colOff>
      <xdr:row>85</xdr:row>
      <xdr:rowOff>65075</xdr:rowOff>
    </xdr:to>
    <xdr:cxnSp macro="">
      <xdr:nvCxnSpPr>
        <xdr:cNvPr id="780" name="直線コネクタ 779"/>
        <xdr:cNvCxnSpPr/>
      </xdr:nvCxnSpPr>
      <xdr:spPr>
        <a:xfrm flipV="1">
          <a:off x="20434300" y="146355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16103</xdr:rowOff>
    </xdr:from>
    <xdr:to>
      <xdr:col>102</xdr:col>
      <xdr:colOff>165100</xdr:colOff>
      <xdr:row>85</xdr:row>
      <xdr:rowOff>117703</xdr:rowOff>
    </xdr:to>
    <xdr:sp macro="" textlink="">
      <xdr:nvSpPr>
        <xdr:cNvPr id="781" name="楕円 780"/>
        <xdr:cNvSpPr/>
      </xdr:nvSpPr>
      <xdr:spPr>
        <a:xfrm>
          <a:off x="19494500" y="14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65075</xdr:rowOff>
    </xdr:from>
    <xdr:to>
      <xdr:col>107</xdr:col>
      <xdr:colOff>50800</xdr:colOff>
      <xdr:row>85</xdr:row>
      <xdr:rowOff>66903</xdr:rowOff>
    </xdr:to>
    <xdr:cxnSp macro="">
      <xdr:nvCxnSpPr>
        <xdr:cNvPr id="782" name="直線コネクタ 781"/>
        <xdr:cNvCxnSpPr/>
      </xdr:nvCxnSpPr>
      <xdr:spPr>
        <a:xfrm flipV="1">
          <a:off x="19545300" y="1463832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129658</xdr:rowOff>
    </xdr:from>
    <xdr:ext cx="469744" cy="259045"/>
    <xdr:sp macro="" textlink="">
      <xdr:nvSpPr>
        <xdr:cNvPr id="787" name="n_1mainValue【消防施設】&#10;一人当たり面積"/>
        <xdr:cNvSpPr txBox="1"/>
      </xdr:nvSpPr>
      <xdr:spPr>
        <a:xfrm>
          <a:off x="21075727" y="14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132402</xdr:rowOff>
    </xdr:from>
    <xdr:ext cx="469744" cy="259045"/>
    <xdr:sp macro="" textlink="">
      <xdr:nvSpPr>
        <xdr:cNvPr id="788" name="n_2mainValue【消防施設】&#10;一人当たり面積"/>
        <xdr:cNvSpPr txBox="1"/>
      </xdr:nvSpPr>
      <xdr:spPr>
        <a:xfrm>
          <a:off x="20199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134230</xdr:rowOff>
    </xdr:from>
    <xdr:ext cx="469744" cy="259045"/>
    <xdr:sp macro="" textlink="">
      <xdr:nvSpPr>
        <xdr:cNvPr id="789" name="n_3mainValue【消防施設】&#10;一人当たり面積"/>
        <xdr:cNvSpPr txBox="1"/>
      </xdr:nvSpPr>
      <xdr:spPr>
        <a:xfrm>
          <a:off x="19310427" y="143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831" name="楕円 830"/>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832" name="【庁舎】&#10;有形固定資産減価償却率該当値テキスト"/>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833" name="楕円 832"/>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102</xdr:row>
      <xdr:rowOff>25581</xdr:rowOff>
    </xdr:to>
    <xdr:cxnSp macro="">
      <xdr:nvCxnSpPr>
        <xdr:cNvPr id="834" name="直線コネクタ 833"/>
        <xdr:cNvCxnSpPr/>
      </xdr:nvCxnSpPr>
      <xdr:spPr>
        <a:xfrm>
          <a:off x="15481300" y="1745796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40095</xdr:rowOff>
    </xdr:from>
    <xdr:to>
      <xdr:col>76</xdr:col>
      <xdr:colOff>165100</xdr:colOff>
      <xdr:row>101</xdr:row>
      <xdr:rowOff>141695</xdr:rowOff>
    </xdr:to>
    <xdr:sp macro="" textlink="">
      <xdr:nvSpPr>
        <xdr:cNvPr id="835" name="楕円 834"/>
        <xdr:cNvSpPr/>
      </xdr:nvSpPr>
      <xdr:spPr>
        <a:xfrm>
          <a:off x="1454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141514</xdr:rowOff>
    </xdr:to>
    <xdr:cxnSp macro="">
      <xdr:nvCxnSpPr>
        <xdr:cNvPr id="836" name="直線コネクタ 835"/>
        <xdr:cNvCxnSpPr/>
      </xdr:nvCxnSpPr>
      <xdr:spPr>
        <a:xfrm>
          <a:off x="14592300" y="1740734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113574</xdr:rowOff>
    </xdr:from>
    <xdr:to>
      <xdr:col>72</xdr:col>
      <xdr:colOff>38100</xdr:colOff>
      <xdr:row>101</xdr:row>
      <xdr:rowOff>43724</xdr:rowOff>
    </xdr:to>
    <xdr:sp macro="" textlink="">
      <xdr:nvSpPr>
        <xdr:cNvPr id="837" name="楕円 836"/>
        <xdr:cNvSpPr/>
      </xdr:nvSpPr>
      <xdr:spPr>
        <a:xfrm>
          <a:off x="13652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164374</xdr:rowOff>
    </xdr:from>
    <xdr:to>
      <xdr:col>76</xdr:col>
      <xdr:colOff>114300</xdr:colOff>
      <xdr:row>101</xdr:row>
      <xdr:rowOff>90895</xdr:rowOff>
    </xdr:to>
    <xdr:cxnSp macro="">
      <xdr:nvCxnSpPr>
        <xdr:cNvPr id="838" name="直線コネクタ 837"/>
        <xdr:cNvCxnSpPr/>
      </xdr:nvCxnSpPr>
      <xdr:spPr>
        <a:xfrm>
          <a:off x="13703300" y="173093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39"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0"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1"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37391</xdr:rowOff>
    </xdr:from>
    <xdr:ext cx="405111" cy="259045"/>
    <xdr:sp macro="" textlink="">
      <xdr:nvSpPr>
        <xdr:cNvPr id="843" name="n_1mainValue【庁舎】&#10;有形固定資産減価償却率"/>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158222</xdr:rowOff>
    </xdr:from>
    <xdr:ext cx="405111" cy="259045"/>
    <xdr:sp macro="" textlink="">
      <xdr:nvSpPr>
        <xdr:cNvPr id="844" name="n_2mainValue【庁舎】&#10;有形固定資産減価償却率"/>
        <xdr:cNvSpPr txBox="1"/>
      </xdr:nvSpPr>
      <xdr:spPr>
        <a:xfrm>
          <a:off x="14389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60251</xdr:rowOff>
    </xdr:from>
    <xdr:ext cx="405111" cy="259045"/>
    <xdr:sp macro="" textlink="">
      <xdr:nvSpPr>
        <xdr:cNvPr id="845" name="n_3mainValue【庁舎】&#10;有形固定資産減価償却率"/>
        <xdr:cNvSpPr txBox="1"/>
      </xdr:nvSpPr>
      <xdr:spPr>
        <a:xfrm>
          <a:off x="13500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887" name="楕円 886"/>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888" name="【庁舎】&#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141332</xdr:rowOff>
    </xdr:from>
    <xdr:to>
      <xdr:col>112</xdr:col>
      <xdr:colOff>38100</xdr:colOff>
      <xdr:row>105</xdr:row>
      <xdr:rowOff>71482</xdr:rowOff>
    </xdr:to>
    <xdr:sp macro="" textlink="">
      <xdr:nvSpPr>
        <xdr:cNvPr id="889" name="楕円 888"/>
        <xdr:cNvSpPr/>
      </xdr:nvSpPr>
      <xdr:spPr>
        <a:xfrm>
          <a:off x="2127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20682</xdr:rowOff>
    </xdr:to>
    <xdr:cxnSp macro="">
      <xdr:nvCxnSpPr>
        <xdr:cNvPr id="890" name="直線コネクタ 889"/>
        <xdr:cNvCxnSpPr/>
      </xdr:nvCxnSpPr>
      <xdr:spPr>
        <a:xfrm flipV="1">
          <a:off x="21323300" y="1800987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891" name="楕円 890"/>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20682</xdr:rowOff>
    </xdr:from>
    <xdr:to>
      <xdr:col>111</xdr:col>
      <xdr:colOff>177800</xdr:colOff>
      <xdr:row>105</xdr:row>
      <xdr:rowOff>32113</xdr:rowOff>
    </xdr:to>
    <xdr:cxnSp macro="">
      <xdr:nvCxnSpPr>
        <xdr:cNvPr id="892" name="直線コネクタ 891"/>
        <xdr:cNvCxnSpPr/>
      </xdr:nvCxnSpPr>
      <xdr:spPr>
        <a:xfrm flipV="1">
          <a:off x="20434300" y="180229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30299</xdr:rowOff>
    </xdr:from>
    <xdr:to>
      <xdr:col>102</xdr:col>
      <xdr:colOff>165100</xdr:colOff>
      <xdr:row>105</xdr:row>
      <xdr:rowOff>131899</xdr:rowOff>
    </xdr:to>
    <xdr:sp macro="" textlink="">
      <xdr:nvSpPr>
        <xdr:cNvPr id="893" name="楕円 892"/>
        <xdr:cNvSpPr/>
      </xdr:nvSpPr>
      <xdr:spPr>
        <a:xfrm>
          <a:off x="19494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32113</xdr:rowOff>
    </xdr:from>
    <xdr:to>
      <xdr:col>107</xdr:col>
      <xdr:colOff>50800</xdr:colOff>
      <xdr:row>105</xdr:row>
      <xdr:rowOff>81099</xdr:rowOff>
    </xdr:to>
    <xdr:cxnSp macro="">
      <xdr:nvCxnSpPr>
        <xdr:cNvPr id="894" name="直線コネクタ 893"/>
        <xdr:cNvCxnSpPr/>
      </xdr:nvCxnSpPr>
      <xdr:spPr>
        <a:xfrm flipV="1">
          <a:off x="19545300" y="180343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88009</xdr:rowOff>
    </xdr:from>
    <xdr:ext cx="469744" cy="259045"/>
    <xdr:sp macro="" textlink="">
      <xdr:nvSpPr>
        <xdr:cNvPr id="899" name="n_1mainValue【庁舎】&#10;一人当たり面積"/>
        <xdr:cNvSpPr txBox="1"/>
      </xdr:nvSpPr>
      <xdr:spPr>
        <a:xfrm>
          <a:off x="210757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900" name="n_2mainValue【庁舎】&#10;一人当たり面積"/>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148426</xdr:rowOff>
    </xdr:from>
    <xdr:ext cx="469744" cy="259045"/>
    <xdr:sp macro="" textlink="">
      <xdr:nvSpPr>
        <xdr:cNvPr id="901" name="n_3mainValue【庁舎】&#10;一人当たり面積"/>
        <xdr:cNvSpPr txBox="1"/>
      </xdr:nvSpPr>
      <xdr:spPr>
        <a:xfrm>
          <a:off x="19310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類似団体と比較して有形固定資産減価償却率が高くなっている一般廃棄物処理施設は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老朽化が進んでおり建替えが予定されている。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おいて、類似団体を超えている施設は、図書館、体育館・プール、消防施設及び庁舎である。図書館については、市内に２施設あるが、閉館日を別々にし利用率を高める工夫をしている。体育館・プールについて、体育館は４施設、プールは１施設あり、一人当たり面積が大きくなっているため、特に多い体育館のうち１施設を廃止する予定である。消防施設については、地域移管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。庁舎については、平成２８年度に本庁舎を建替えたが、それまで分庁舎として活用していた施設も同機能を持ったまま残っているため、一部の庁舎を除却する予定である。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有形固定資産減価償却率は３１．３でなく、正しくは５４．８であり、一人当たり有形固定資産（償却資産）額は１７，３６５でなく、正しくは９６，９４３である。消防施設の平成２８年度有形固定資産減価償却率は５０．７でなく、正しくは４３．０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25944968</v>
      </c>
      <c r="BO4" s="431"/>
      <c r="BP4" s="431"/>
      <c r="BQ4" s="431"/>
      <c r="BR4" s="431"/>
      <c r="BS4" s="431"/>
      <c r="BT4" s="431"/>
      <c r="BU4" s="432"/>
      <c r="BV4" s="430">
        <v>25085521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2.1</v>
      </c>
      <c r="CU4" s="437"/>
      <c r="CV4" s="437"/>
      <c r="CW4" s="437"/>
      <c r="CX4" s="437"/>
      <c r="CY4" s="437"/>
      <c r="CZ4" s="437"/>
      <c r="DA4" s="438"/>
      <c r="DB4" s="436">
        <v>1.8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25603391</v>
      </c>
      <c r="BO5" s="468"/>
      <c r="BP5" s="468"/>
      <c r="BQ5" s="468"/>
      <c r="BR5" s="468"/>
      <c r="BS5" s="468"/>
      <c r="BT5" s="468"/>
      <c r="BU5" s="469"/>
      <c r="BV5" s="467">
        <v>24688801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93.5</v>
      </c>
      <c r="CU5" s="465"/>
      <c r="CV5" s="465"/>
      <c r="CW5" s="465"/>
      <c r="CX5" s="465"/>
      <c r="CY5" s="465"/>
      <c r="CZ5" s="465"/>
      <c r="DA5" s="466"/>
      <c r="DB5" s="464">
        <v>89.9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341577</v>
      </c>
      <c r="BO6" s="468"/>
      <c r="BP6" s="468"/>
      <c r="BQ6" s="468"/>
      <c r="BR6" s="468"/>
      <c r="BS6" s="468"/>
      <c r="BT6" s="468"/>
      <c r="BU6" s="469"/>
      <c r="BV6" s="467">
        <v>396720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97.4</v>
      </c>
      <c r="CU6" s="505"/>
      <c r="CV6" s="505"/>
      <c r="CW6" s="505"/>
      <c r="CX6" s="505"/>
      <c r="CY6" s="505"/>
      <c r="CZ6" s="505"/>
      <c r="DA6" s="506"/>
      <c r="DB6" s="504">
        <v>94.9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69814</v>
      </c>
      <c r="BO7" s="468"/>
      <c r="BP7" s="468"/>
      <c r="BQ7" s="468"/>
      <c r="BR7" s="468"/>
      <c r="BS7" s="468"/>
      <c r="BT7" s="468"/>
      <c r="BU7" s="469"/>
      <c r="BV7" s="467">
        <v>167711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12815859</v>
      </c>
      <c r="CU7" s="468"/>
      <c r="CV7" s="468"/>
      <c r="CW7" s="468"/>
      <c r="CX7" s="468"/>
      <c r="CY7" s="468"/>
      <c r="CZ7" s="468"/>
      <c r="DA7" s="469"/>
      <c r="DB7" s="467">
        <v>13029044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271763</v>
      </c>
      <c r="BO8" s="468"/>
      <c r="BP8" s="468"/>
      <c r="BQ8" s="468"/>
      <c r="BR8" s="468"/>
      <c r="BS8" s="468"/>
      <c r="BT8" s="468"/>
      <c r="BU8" s="469"/>
      <c r="BV8" s="467">
        <v>229009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0.48</v>
      </c>
      <c r="CU8" s="508"/>
      <c r="CV8" s="508"/>
      <c r="CW8" s="508"/>
      <c r="CX8" s="508"/>
      <c r="CY8" s="508"/>
      <c r="CZ8" s="508"/>
      <c r="DA8" s="509"/>
      <c r="DB8" s="507">
        <v>0.48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44258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42754</v>
      </c>
      <c r="BO9" s="468"/>
      <c r="BP9" s="468"/>
      <c r="BQ9" s="468"/>
      <c r="BR9" s="468"/>
      <c r="BS9" s="468"/>
      <c r="BT9" s="468"/>
      <c r="BU9" s="469"/>
      <c r="BV9" s="467">
        <v>-123734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23</v>
      </c>
      <c r="CU9" s="465"/>
      <c r="CV9" s="465"/>
      <c r="CW9" s="465"/>
      <c r="CX9" s="465"/>
      <c r="CY9" s="465"/>
      <c r="CZ9" s="465"/>
      <c r="DA9" s="466"/>
      <c r="DB9" s="464">
        <v>23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47254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150854</v>
      </c>
      <c r="BO10" s="468"/>
      <c r="BP10" s="468"/>
      <c r="BQ10" s="468"/>
      <c r="BR10" s="468"/>
      <c r="BS10" s="468"/>
      <c r="BT10" s="468"/>
      <c r="BU10" s="469"/>
      <c r="BV10" s="467">
        <v>195547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108</v>
      </c>
      <c r="AV11" s="500"/>
      <c r="AW11" s="500"/>
      <c r="AX11" s="500"/>
      <c r="AY11" s="501" t="s">
        <v>126</v>
      </c>
      <c r="AZ11" s="502"/>
      <c r="BA11" s="502"/>
      <c r="BB11" s="502"/>
      <c r="BC11" s="502"/>
      <c r="BD11" s="502"/>
      <c r="BE11" s="502"/>
      <c r="BF11" s="502"/>
      <c r="BG11" s="502"/>
      <c r="BH11" s="502"/>
      <c r="BI11" s="502"/>
      <c r="BJ11" s="502"/>
      <c r="BK11" s="502"/>
      <c r="BL11" s="502"/>
      <c r="BM11" s="503"/>
      <c r="BN11" s="467">
        <v>33896</v>
      </c>
      <c r="BO11" s="468"/>
      <c r="BP11" s="468"/>
      <c r="BQ11" s="468"/>
      <c r="BR11" s="468"/>
      <c r="BS11" s="468"/>
      <c r="BT11" s="468"/>
      <c r="BU11" s="469"/>
      <c r="BV11" s="467">
        <v>210000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43316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350000</v>
      </c>
      <c r="BO12" s="468"/>
      <c r="BP12" s="468"/>
      <c r="BQ12" s="468"/>
      <c r="BR12" s="468"/>
      <c r="BS12" s="468"/>
      <c r="BT12" s="468"/>
      <c r="BU12" s="469"/>
      <c r="BV12" s="467">
        <v>580000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43012</v>
      </c>
      <c r="S13" s="552"/>
      <c r="T13" s="552"/>
      <c r="U13" s="552"/>
      <c r="V13" s="553"/>
      <c r="W13" s="483" t="s">
        <v>139</v>
      </c>
      <c r="X13" s="484"/>
      <c r="Y13" s="484"/>
      <c r="Z13" s="484"/>
      <c r="AA13" s="484"/>
      <c r="AB13" s="474"/>
      <c r="AC13" s="518">
        <v>2418</v>
      </c>
      <c r="AD13" s="519"/>
      <c r="AE13" s="519"/>
      <c r="AF13" s="519"/>
      <c r="AG13" s="561"/>
      <c r="AH13" s="518">
        <v>2481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-122496</v>
      </c>
      <c r="BO13" s="468"/>
      <c r="BP13" s="468"/>
      <c r="BQ13" s="468"/>
      <c r="BR13" s="468"/>
      <c r="BS13" s="468"/>
      <c r="BT13" s="468"/>
      <c r="BU13" s="469"/>
      <c r="BV13" s="467">
        <v>-298187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14.8</v>
      </c>
      <c r="CU13" s="465"/>
      <c r="CV13" s="465"/>
      <c r="CW13" s="465"/>
      <c r="CX13" s="465"/>
      <c r="CY13" s="465"/>
      <c r="CZ13" s="465"/>
      <c r="DA13" s="466"/>
      <c r="DB13" s="464">
        <v>15.1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44034</v>
      </c>
      <c r="S14" s="552"/>
      <c r="T14" s="552"/>
      <c r="U14" s="552"/>
      <c r="V14" s="553"/>
      <c r="W14" s="457"/>
      <c r="X14" s="458"/>
      <c r="Y14" s="458"/>
      <c r="Z14" s="458"/>
      <c r="AA14" s="458"/>
      <c r="AB14" s="447"/>
      <c r="AC14" s="554">
        <v>11.6</v>
      </c>
      <c r="AD14" s="555"/>
      <c r="AE14" s="555"/>
      <c r="AF14" s="555"/>
      <c r="AG14" s="556"/>
      <c r="AH14" s="554">
        <v>11.6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95.9</v>
      </c>
      <c r="CU14" s="566"/>
      <c r="CV14" s="566"/>
      <c r="CW14" s="566"/>
      <c r="CX14" s="566"/>
      <c r="CY14" s="566"/>
      <c r="CZ14" s="566"/>
      <c r="DA14" s="567"/>
      <c r="DB14" s="565">
        <v>116.8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43743</v>
      </c>
      <c r="S15" s="552"/>
      <c r="T15" s="552"/>
      <c r="U15" s="552"/>
      <c r="V15" s="553"/>
      <c r="W15" s="483" t="s">
        <v>147</v>
      </c>
      <c r="X15" s="484"/>
      <c r="Y15" s="484"/>
      <c r="Z15" s="484"/>
      <c r="AA15" s="484"/>
      <c r="AB15" s="474"/>
      <c r="AC15" s="518">
        <v>4621</v>
      </c>
      <c r="AD15" s="519"/>
      <c r="AE15" s="519"/>
      <c r="AF15" s="519"/>
      <c r="AG15" s="561"/>
      <c r="AH15" s="518">
        <v>5101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5231665</v>
      </c>
      <c r="BO15" s="431"/>
      <c r="BP15" s="431"/>
      <c r="BQ15" s="431"/>
      <c r="BR15" s="431"/>
      <c r="BS15" s="431"/>
      <c r="BT15" s="431"/>
      <c r="BU15" s="432"/>
      <c r="BV15" s="430">
        <v>5169191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22.2</v>
      </c>
      <c r="AD16" s="555"/>
      <c r="AE16" s="555"/>
      <c r="AF16" s="555"/>
      <c r="AG16" s="556"/>
      <c r="AH16" s="554">
        <v>23.8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10734130</v>
      </c>
      <c r="BO16" s="468"/>
      <c r="BP16" s="468"/>
      <c r="BQ16" s="468"/>
      <c r="BR16" s="468"/>
      <c r="BS16" s="468"/>
      <c r="BT16" s="468"/>
      <c r="BU16" s="469"/>
      <c r="BV16" s="467">
        <v>10706908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13748</v>
      </c>
      <c r="AD17" s="519"/>
      <c r="AE17" s="519"/>
      <c r="AF17" s="519"/>
      <c r="AG17" s="561"/>
      <c r="AH17" s="518">
        <v>13878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6698860</v>
      </c>
      <c r="BO17" s="468"/>
      <c r="BP17" s="468"/>
      <c r="BQ17" s="468"/>
      <c r="BR17" s="468"/>
      <c r="BS17" s="468"/>
      <c r="BT17" s="468"/>
      <c r="BU17" s="469"/>
      <c r="BV17" s="467">
        <v>6612282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182.38</v>
      </c>
      <c r="M18" s="583"/>
      <c r="N18" s="583"/>
      <c r="O18" s="583"/>
      <c r="P18" s="583"/>
      <c r="Q18" s="583"/>
      <c r="R18" s="584"/>
      <c r="S18" s="584"/>
      <c r="T18" s="584"/>
      <c r="U18" s="584"/>
      <c r="V18" s="585"/>
      <c r="W18" s="485"/>
      <c r="X18" s="486"/>
      <c r="Y18" s="486"/>
      <c r="Z18" s="486"/>
      <c r="AA18" s="486"/>
      <c r="AB18" s="477"/>
      <c r="AC18" s="586">
        <v>66.099999999999994</v>
      </c>
      <c r="AD18" s="587"/>
      <c r="AE18" s="587"/>
      <c r="AF18" s="587"/>
      <c r="AG18" s="588"/>
      <c r="AH18" s="586">
        <v>64.7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12322075</v>
      </c>
      <c r="BO18" s="468"/>
      <c r="BP18" s="468"/>
      <c r="BQ18" s="468"/>
      <c r="BR18" s="468"/>
      <c r="BS18" s="468"/>
      <c r="BT18" s="468"/>
      <c r="BU18" s="469"/>
      <c r="BV18" s="467">
        <v>12147080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243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15214343</v>
      </c>
      <c r="BO19" s="468"/>
      <c r="BP19" s="468"/>
      <c r="BQ19" s="468"/>
      <c r="BR19" s="468"/>
      <c r="BS19" s="468"/>
      <c r="BT19" s="468"/>
      <c r="BU19" s="469"/>
      <c r="BV19" s="467">
        <v>16195367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18081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30629474</v>
      </c>
      <c r="BO23" s="468"/>
      <c r="BP23" s="468"/>
      <c r="BQ23" s="468"/>
      <c r="BR23" s="468"/>
      <c r="BS23" s="468"/>
      <c r="BT23" s="468"/>
      <c r="BU23" s="469"/>
      <c r="BV23" s="467">
        <v>32613329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9200</v>
      </c>
      <c r="R24" s="519"/>
      <c r="S24" s="519"/>
      <c r="T24" s="519"/>
      <c r="U24" s="519"/>
      <c r="V24" s="561"/>
      <c r="W24" s="620"/>
      <c r="X24" s="608"/>
      <c r="Y24" s="609"/>
      <c r="Z24" s="517" t="s">
        <v>171</v>
      </c>
      <c r="AA24" s="497"/>
      <c r="AB24" s="497"/>
      <c r="AC24" s="497"/>
      <c r="AD24" s="497"/>
      <c r="AE24" s="497"/>
      <c r="AF24" s="497"/>
      <c r="AG24" s="498"/>
      <c r="AH24" s="518">
        <v>359</v>
      </c>
      <c r="AI24" s="519"/>
      <c r="AJ24" s="519"/>
      <c r="AK24" s="519"/>
      <c r="AL24" s="561"/>
      <c r="AM24" s="518">
        <v>1128696</v>
      </c>
      <c r="AN24" s="519"/>
      <c r="AO24" s="519"/>
      <c r="AP24" s="519"/>
      <c r="AQ24" s="519"/>
      <c r="AR24" s="561"/>
      <c r="AS24" s="518">
        <v>3144</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12817432</v>
      </c>
      <c r="BO24" s="468"/>
      <c r="BP24" s="468"/>
      <c r="BQ24" s="468"/>
      <c r="BR24" s="468"/>
      <c r="BS24" s="468"/>
      <c r="BT24" s="468"/>
      <c r="BU24" s="469"/>
      <c r="BV24" s="467">
        <v>13456485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7400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128</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1408760</v>
      </c>
      <c r="BO25" s="431"/>
      <c r="BP25" s="431"/>
      <c r="BQ25" s="431"/>
      <c r="BR25" s="431"/>
      <c r="BS25" s="431"/>
      <c r="BT25" s="431"/>
      <c r="BU25" s="432"/>
      <c r="BV25" s="430">
        <v>640937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6500</v>
      </c>
      <c r="R26" s="519"/>
      <c r="S26" s="519"/>
      <c r="T26" s="519"/>
      <c r="U26" s="519"/>
      <c r="V26" s="561"/>
      <c r="W26" s="620"/>
      <c r="X26" s="608"/>
      <c r="Y26" s="609"/>
      <c r="Z26" s="517" t="s">
        <v>178</v>
      </c>
      <c r="AA26" s="630"/>
      <c r="AB26" s="630"/>
      <c r="AC26" s="630"/>
      <c r="AD26" s="630"/>
      <c r="AE26" s="630"/>
      <c r="AF26" s="630"/>
      <c r="AG26" s="631"/>
      <c r="AH26" s="518">
        <v>36</v>
      </c>
      <c r="AI26" s="519"/>
      <c r="AJ26" s="519"/>
      <c r="AK26" s="519"/>
      <c r="AL26" s="561"/>
      <c r="AM26" s="518">
        <v>113724</v>
      </c>
      <c r="AN26" s="519"/>
      <c r="AO26" s="519"/>
      <c r="AP26" s="519"/>
      <c r="AQ26" s="519"/>
      <c r="AR26" s="561"/>
      <c r="AS26" s="518">
        <v>3159</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5050</v>
      </c>
      <c r="R27" s="519"/>
      <c r="S27" s="519"/>
      <c r="T27" s="519"/>
      <c r="U27" s="519"/>
      <c r="V27" s="561"/>
      <c r="W27" s="620"/>
      <c r="X27" s="608"/>
      <c r="Y27" s="609"/>
      <c r="Z27" s="517" t="s">
        <v>181</v>
      </c>
      <c r="AA27" s="497"/>
      <c r="AB27" s="497"/>
      <c r="AC27" s="497"/>
      <c r="AD27" s="497"/>
      <c r="AE27" s="497"/>
      <c r="AF27" s="497"/>
      <c r="AG27" s="498"/>
      <c r="AH27" s="518">
        <v>8</v>
      </c>
      <c r="AI27" s="519"/>
      <c r="AJ27" s="519"/>
      <c r="AK27" s="519"/>
      <c r="AL27" s="561"/>
      <c r="AM27" s="518">
        <v>20152</v>
      </c>
      <c r="AN27" s="519"/>
      <c r="AO27" s="519"/>
      <c r="AP27" s="519"/>
      <c r="AQ27" s="519"/>
      <c r="AR27" s="561"/>
      <c r="AS27" s="518">
        <v>2519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v>90152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4220</v>
      </c>
      <c r="R28" s="519"/>
      <c r="S28" s="519"/>
      <c r="T28" s="519"/>
      <c r="U28" s="519"/>
      <c r="V28" s="561"/>
      <c r="W28" s="620"/>
      <c r="X28" s="608"/>
      <c r="Y28" s="609"/>
      <c r="Z28" s="517" t="s">
        <v>184</v>
      </c>
      <c r="AA28" s="497"/>
      <c r="AB28" s="497"/>
      <c r="AC28" s="497"/>
      <c r="AD28" s="497"/>
      <c r="AE28" s="497"/>
      <c r="AF28" s="497"/>
      <c r="AG28" s="498"/>
      <c r="AH28" s="518" t="s">
        <v>128</v>
      </c>
      <c r="AI28" s="519"/>
      <c r="AJ28" s="519"/>
      <c r="AK28" s="519"/>
      <c r="AL28" s="561"/>
      <c r="AM28" s="518" t="s">
        <v>129</v>
      </c>
      <c r="AN28" s="519"/>
      <c r="AO28" s="519"/>
      <c r="AP28" s="519"/>
      <c r="AQ28" s="519"/>
      <c r="AR28" s="561"/>
      <c r="AS28" s="518" t="s">
        <v>128</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2557128</v>
      </c>
      <c r="BO28" s="431"/>
      <c r="BP28" s="431"/>
      <c r="BQ28" s="431"/>
      <c r="BR28" s="431"/>
      <c r="BS28" s="431"/>
      <c r="BT28" s="431"/>
      <c r="BU28" s="432"/>
      <c r="BV28" s="430">
        <v>2756274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16</v>
      </c>
      <c r="M29" s="519"/>
      <c r="N29" s="519"/>
      <c r="O29" s="519"/>
      <c r="P29" s="561"/>
      <c r="Q29" s="518">
        <v>3900</v>
      </c>
      <c r="R29" s="519"/>
      <c r="S29" s="519"/>
      <c r="T29" s="519"/>
      <c r="U29" s="519"/>
      <c r="V29" s="561"/>
      <c r="W29" s="621"/>
      <c r="X29" s="622"/>
      <c r="Y29" s="623"/>
      <c r="Z29" s="517" t="s">
        <v>187</v>
      </c>
      <c r="AA29" s="497"/>
      <c r="AB29" s="497"/>
      <c r="AC29" s="497"/>
      <c r="AD29" s="497"/>
      <c r="AE29" s="497"/>
      <c r="AF29" s="497"/>
      <c r="AG29" s="498"/>
      <c r="AH29" s="518">
        <v>367</v>
      </c>
      <c r="AI29" s="519"/>
      <c r="AJ29" s="519"/>
      <c r="AK29" s="519"/>
      <c r="AL29" s="561"/>
      <c r="AM29" s="518">
        <v>1148848</v>
      </c>
      <c r="AN29" s="519"/>
      <c r="AO29" s="519"/>
      <c r="AP29" s="519"/>
      <c r="AQ29" s="519"/>
      <c r="AR29" s="561"/>
      <c r="AS29" s="518">
        <v>3130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91042</v>
      </c>
      <c r="BO29" s="468"/>
      <c r="BP29" s="468"/>
      <c r="BQ29" s="468"/>
      <c r="BR29" s="468"/>
      <c r="BS29" s="468"/>
      <c r="BT29" s="468"/>
      <c r="BU29" s="469"/>
      <c r="BV29" s="467">
        <v>819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3247561</v>
      </c>
      <c r="BO30" s="644"/>
      <c r="BP30" s="644"/>
      <c r="BQ30" s="644"/>
      <c r="BR30" s="644"/>
      <c r="BS30" s="644"/>
      <c r="BT30" s="644"/>
      <c r="BU30" s="645"/>
      <c r="BV30" s="643">
        <v>2460573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下水道事業会計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淡路広域行政事務組合（一般会計）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株式会社淡路島第一次産業振興公社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CATV事業特別会計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介護サービス事業会計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淡路広域行政事務組合（淡路ふるさと市町村圏事業特別会計）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株式会社淡路島テレビジョン</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駐車場事業会計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淡路広域行政事務組合（淡路食肉センター事業特別会計）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株式会社淡路開発事業団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9</v>
      </c>
      <c r="AN37" s="656"/>
      <c r="AO37" s="657" t="str">
        <f>IF('各会計、関係団体の財政状況及び健全化判断比率'!B34="","",'各会計、関係団体の財政状況及び健全化判断比率'!B34)</f>
        <v>土地取得造成事業会計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淡路広域行政事務組合（淡路公平委員会特別会計）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一般財団法人五色ふるさと振興公社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淡路広域行政事務組合（農業共済事業特別会計）</v>
      </c>
      <c r="BZ38" s="657"/>
      <c r="CA38" s="657"/>
      <c r="CB38" s="657"/>
      <c r="CC38" s="657"/>
      <c r="CD38" s="657"/>
      <c r="CE38" s="657"/>
      <c r="CF38" s="657"/>
      <c r="CG38" s="657"/>
      <c r="CH38" s="657"/>
      <c r="CI38" s="657"/>
      <c r="CJ38" s="657"/>
      <c r="CK38" s="657"/>
      <c r="CL38" s="657"/>
      <c r="CM38" s="657"/>
      <c r="CN38" s="214"/>
      <c r="CO38" s="656">
        <f t="shared" si="3"/>
        <v>24</v>
      </c>
      <c r="CP38" s="656"/>
      <c r="CQ38" s="657" t="str">
        <f>IF('各会計、関係団体の財政状況及び健全化判断比率'!BS11="","",'各会計、関係団体の財政状況及び健全化判断比率'!BS11)</f>
        <v>株式会社クリーンエネルギー五色</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淡路広域消防事務組合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洲本市・南あわじ市衛生事務組合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南あわじ市・洲本市小中学校組合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淡路広域水道企業団</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洲本市・南あわじ市山林事務組合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5xQJKIn1jz/BQpT6ESUu8foVJiaqMS2fystqJBMrQNNiV97CmxTSacEot+I2/h/bMyibyrFvWZfDm5eG+QKHsw==" saltValue="7mxmHZKgmv7F2xlnPbqi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5949542</v>
      </c>
      <c r="S5" s="673"/>
      <c r="T5" s="673"/>
      <c r="U5" s="673"/>
      <c r="V5" s="673"/>
      <c r="W5" s="673"/>
      <c r="X5" s="673"/>
      <c r="Y5" s="674"/>
      <c r="Z5" s="675">
        <v>22.9</v>
      </c>
      <c r="AA5" s="675"/>
      <c r="AB5" s="675"/>
      <c r="AC5" s="675"/>
      <c r="AD5" s="676">
        <v>5666883</v>
      </c>
      <c r="AE5" s="676"/>
      <c r="AF5" s="676"/>
      <c r="AG5" s="676"/>
      <c r="AH5" s="676"/>
      <c r="AI5" s="676"/>
      <c r="AJ5" s="676"/>
      <c r="AK5" s="676"/>
      <c r="AL5" s="677">
        <v>44.8</v>
      </c>
      <c r="AM5" s="678"/>
      <c r="AN5" s="678"/>
      <c r="AO5" s="679"/>
      <c r="AP5" s="669" t="s">
        <v>226</v>
      </c>
      <c r="AQ5" s="670"/>
      <c r="AR5" s="670"/>
      <c r="AS5" s="670"/>
      <c r="AT5" s="670"/>
      <c r="AU5" s="670"/>
      <c r="AV5" s="670"/>
      <c r="AW5" s="670"/>
      <c r="AX5" s="670"/>
      <c r="AY5" s="670"/>
      <c r="AZ5" s="670"/>
      <c r="BA5" s="670"/>
      <c r="BB5" s="670"/>
      <c r="BC5" s="670"/>
      <c r="BD5" s="670"/>
      <c r="BE5" s="670"/>
      <c r="BF5" s="671"/>
      <c r="BG5" s="683">
        <v>5610230</v>
      </c>
      <c r="BH5" s="684"/>
      <c r="BI5" s="684"/>
      <c r="BJ5" s="684"/>
      <c r="BK5" s="684"/>
      <c r="BL5" s="684"/>
      <c r="BM5" s="684"/>
      <c r="BN5" s="685"/>
      <c r="BO5" s="686">
        <v>94.3</v>
      </c>
      <c r="BP5" s="686"/>
      <c r="BQ5" s="686"/>
      <c r="BR5" s="686"/>
      <c r="BS5" s="687">
        <v>66247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180083</v>
      </c>
      <c r="S6" s="684"/>
      <c r="T6" s="684"/>
      <c r="U6" s="684"/>
      <c r="V6" s="684"/>
      <c r="W6" s="684"/>
      <c r="X6" s="684"/>
      <c r="Y6" s="685"/>
      <c r="Z6" s="686">
        <v>0.7</v>
      </c>
      <c r="AA6" s="686"/>
      <c r="AB6" s="686"/>
      <c r="AC6" s="686"/>
      <c r="AD6" s="687">
        <v>180083</v>
      </c>
      <c r="AE6" s="687"/>
      <c r="AF6" s="687"/>
      <c r="AG6" s="687"/>
      <c r="AH6" s="687"/>
      <c r="AI6" s="687"/>
      <c r="AJ6" s="687"/>
      <c r="AK6" s="687"/>
      <c r="AL6" s="688">
        <v>1.4</v>
      </c>
      <c r="AM6" s="689"/>
      <c r="AN6" s="689"/>
      <c r="AO6" s="690"/>
      <c r="AP6" s="680" t="s">
        <v>231</v>
      </c>
      <c r="AQ6" s="681"/>
      <c r="AR6" s="681"/>
      <c r="AS6" s="681"/>
      <c r="AT6" s="681"/>
      <c r="AU6" s="681"/>
      <c r="AV6" s="681"/>
      <c r="AW6" s="681"/>
      <c r="AX6" s="681"/>
      <c r="AY6" s="681"/>
      <c r="AZ6" s="681"/>
      <c r="BA6" s="681"/>
      <c r="BB6" s="681"/>
      <c r="BC6" s="681"/>
      <c r="BD6" s="681"/>
      <c r="BE6" s="681"/>
      <c r="BF6" s="682"/>
      <c r="BG6" s="683">
        <v>5610230</v>
      </c>
      <c r="BH6" s="684"/>
      <c r="BI6" s="684"/>
      <c r="BJ6" s="684"/>
      <c r="BK6" s="684"/>
      <c r="BL6" s="684"/>
      <c r="BM6" s="684"/>
      <c r="BN6" s="685"/>
      <c r="BO6" s="686">
        <v>94.3</v>
      </c>
      <c r="BP6" s="686"/>
      <c r="BQ6" s="686"/>
      <c r="BR6" s="686"/>
      <c r="BS6" s="687">
        <v>66247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192312</v>
      </c>
      <c r="CS6" s="684"/>
      <c r="CT6" s="684"/>
      <c r="CU6" s="684"/>
      <c r="CV6" s="684"/>
      <c r="CW6" s="684"/>
      <c r="CX6" s="684"/>
      <c r="CY6" s="685"/>
      <c r="CZ6" s="677">
        <v>0.8</v>
      </c>
      <c r="DA6" s="678"/>
      <c r="DB6" s="678"/>
      <c r="DC6" s="697"/>
      <c r="DD6" s="692" t="s">
        <v>233</v>
      </c>
      <c r="DE6" s="684"/>
      <c r="DF6" s="684"/>
      <c r="DG6" s="684"/>
      <c r="DH6" s="684"/>
      <c r="DI6" s="684"/>
      <c r="DJ6" s="684"/>
      <c r="DK6" s="684"/>
      <c r="DL6" s="684"/>
      <c r="DM6" s="684"/>
      <c r="DN6" s="684"/>
      <c r="DO6" s="684"/>
      <c r="DP6" s="685"/>
      <c r="DQ6" s="692">
        <v>191669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5480</v>
      </c>
      <c r="S7" s="684"/>
      <c r="T7" s="684"/>
      <c r="U7" s="684"/>
      <c r="V7" s="684"/>
      <c r="W7" s="684"/>
      <c r="X7" s="684"/>
      <c r="Y7" s="685"/>
      <c r="Z7" s="686">
        <v>0</v>
      </c>
      <c r="AA7" s="686"/>
      <c r="AB7" s="686"/>
      <c r="AC7" s="686"/>
      <c r="AD7" s="687">
        <v>5480</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2390013</v>
      </c>
      <c r="BH7" s="684"/>
      <c r="BI7" s="684"/>
      <c r="BJ7" s="684"/>
      <c r="BK7" s="684"/>
      <c r="BL7" s="684"/>
      <c r="BM7" s="684"/>
      <c r="BN7" s="685"/>
      <c r="BO7" s="686">
        <v>40.200000000000003</v>
      </c>
      <c r="BP7" s="686"/>
      <c r="BQ7" s="686"/>
      <c r="BR7" s="686"/>
      <c r="BS7" s="687">
        <v>66247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6113531</v>
      </c>
      <c r="CS7" s="684"/>
      <c r="CT7" s="684"/>
      <c r="CU7" s="684"/>
      <c r="CV7" s="684"/>
      <c r="CW7" s="684"/>
      <c r="CX7" s="684"/>
      <c r="CY7" s="685"/>
      <c r="CZ7" s="686">
        <v>23.9</v>
      </c>
      <c r="DA7" s="686"/>
      <c r="DB7" s="686"/>
      <c r="DC7" s="686"/>
      <c r="DD7" s="692">
        <v>53286</v>
      </c>
      <c r="DE7" s="684"/>
      <c r="DF7" s="684"/>
      <c r="DG7" s="684"/>
      <c r="DH7" s="684"/>
      <c r="DI7" s="684"/>
      <c r="DJ7" s="684"/>
      <c r="DK7" s="684"/>
      <c r="DL7" s="684"/>
      <c r="DM7" s="684"/>
      <c r="DN7" s="684"/>
      <c r="DO7" s="684"/>
      <c r="DP7" s="685"/>
      <c r="DQ7" s="692">
        <v>2537078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35487</v>
      </c>
      <c r="S8" s="684"/>
      <c r="T8" s="684"/>
      <c r="U8" s="684"/>
      <c r="V8" s="684"/>
      <c r="W8" s="684"/>
      <c r="X8" s="684"/>
      <c r="Y8" s="685"/>
      <c r="Z8" s="686">
        <v>0.1</v>
      </c>
      <c r="AA8" s="686"/>
      <c r="AB8" s="686"/>
      <c r="AC8" s="686"/>
      <c r="AD8" s="687">
        <v>35487</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74199</v>
      </c>
      <c r="BH8" s="684"/>
      <c r="BI8" s="684"/>
      <c r="BJ8" s="684"/>
      <c r="BK8" s="684"/>
      <c r="BL8" s="684"/>
      <c r="BM8" s="684"/>
      <c r="BN8" s="685"/>
      <c r="BO8" s="686">
        <v>1.2</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7087072</v>
      </c>
      <c r="CS8" s="684"/>
      <c r="CT8" s="684"/>
      <c r="CU8" s="684"/>
      <c r="CV8" s="684"/>
      <c r="CW8" s="684"/>
      <c r="CX8" s="684"/>
      <c r="CY8" s="685"/>
      <c r="CZ8" s="686">
        <v>27.7</v>
      </c>
      <c r="DA8" s="686"/>
      <c r="DB8" s="686"/>
      <c r="DC8" s="686"/>
      <c r="DD8" s="692">
        <v>15422</v>
      </c>
      <c r="DE8" s="684"/>
      <c r="DF8" s="684"/>
      <c r="DG8" s="684"/>
      <c r="DH8" s="684"/>
      <c r="DI8" s="684"/>
      <c r="DJ8" s="684"/>
      <c r="DK8" s="684"/>
      <c r="DL8" s="684"/>
      <c r="DM8" s="684"/>
      <c r="DN8" s="684"/>
      <c r="DO8" s="684"/>
      <c r="DP8" s="685"/>
      <c r="DQ8" s="692">
        <v>3835072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19011</v>
      </c>
      <c r="S9" s="684"/>
      <c r="T9" s="684"/>
      <c r="U9" s="684"/>
      <c r="V9" s="684"/>
      <c r="W9" s="684"/>
      <c r="X9" s="684"/>
      <c r="Y9" s="685"/>
      <c r="Z9" s="686">
        <v>0.1</v>
      </c>
      <c r="AA9" s="686"/>
      <c r="AB9" s="686"/>
      <c r="AC9" s="686"/>
      <c r="AD9" s="687">
        <v>19011</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1824301</v>
      </c>
      <c r="BH9" s="684"/>
      <c r="BI9" s="684"/>
      <c r="BJ9" s="684"/>
      <c r="BK9" s="684"/>
      <c r="BL9" s="684"/>
      <c r="BM9" s="684"/>
      <c r="BN9" s="685"/>
      <c r="BO9" s="686">
        <v>30.7</v>
      </c>
      <c r="BP9" s="686"/>
      <c r="BQ9" s="686"/>
      <c r="BR9" s="686"/>
      <c r="BS9" s="692" t="s">
        <v>128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1530479</v>
      </c>
      <c r="CS9" s="684"/>
      <c r="CT9" s="684"/>
      <c r="CU9" s="684"/>
      <c r="CV9" s="684"/>
      <c r="CW9" s="684"/>
      <c r="CX9" s="684"/>
      <c r="CY9" s="685"/>
      <c r="CZ9" s="686">
        <v>6</v>
      </c>
      <c r="DA9" s="686"/>
      <c r="DB9" s="686"/>
      <c r="DC9" s="686"/>
      <c r="DD9" s="692">
        <v>146849</v>
      </c>
      <c r="DE9" s="684"/>
      <c r="DF9" s="684"/>
      <c r="DG9" s="684"/>
      <c r="DH9" s="684"/>
      <c r="DI9" s="684"/>
      <c r="DJ9" s="684"/>
      <c r="DK9" s="684"/>
      <c r="DL9" s="684"/>
      <c r="DM9" s="684"/>
      <c r="DN9" s="684"/>
      <c r="DO9" s="684"/>
      <c r="DP9" s="685"/>
      <c r="DQ9" s="692">
        <v>1053821</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233</v>
      </c>
      <c r="AA10" s="686"/>
      <c r="AB10" s="686"/>
      <c r="AC10" s="686"/>
      <c r="AD10" s="687" t="s">
        <v>233</v>
      </c>
      <c r="AE10" s="687"/>
      <c r="AF10" s="687"/>
      <c r="AG10" s="687"/>
      <c r="AH10" s="687"/>
      <c r="AI10" s="687"/>
      <c r="AJ10" s="687"/>
      <c r="AK10" s="687"/>
      <c r="AL10" s="688" t="s">
        <v>128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158574</v>
      </c>
      <c r="BH10" s="684"/>
      <c r="BI10" s="684"/>
      <c r="BJ10" s="684"/>
      <c r="BK10" s="684"/>
      <c r="BL10" s="684"/>
      <c r="BM10" s="684"/>
      <c r="BN10" s="685"/>
      <c r="BO10" s="686">
        <v>2.7</v>
      </c>
      <c r="BP10" s="686"/>
      <c r="BQ10" s="686"/>
      <c r="BR10" s="686"/>
      <c r="BS10" s="692">
        <v>26395</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26675</v>
      </c>
      <c r="CS10" s="684"/>
      <c r="CT10" s="684"/>
      <c r="CU10" s="684"/>
      <c r="CV10" s="684"/>
      <c r="CW10" s="684"/>
      <c r="CX10" s="684"/>
      <c r="CY10" s="685"/>
      <c r="CZ10" s="686">
        <v>0.1</v>
      </c>
      <c r="DA10" s="686"/>
      <c r="DB10" s="686"/>
      <c r="DC10" s="686"/>
      <c r="DD10" s="692" t="s">
        <v>233</v>
      </c>
      <c r="DE10" s="684"/>
      <c r="DF10" s="684"/>
      <c r="DG10" s="684"/>
      <c r="DH10" s="684"/>
      <c r="DI10" s="684"/>
      <c r="DJ10" s="684"/>
      <c r="DK10" s="684"/>
      <c r="DL10" s="684"/>
      <c r="DM10" s="684"/>
      <c r="DN10" s="684"/>
      <c r="DO10" s="684"/>
      <c r="DP10" s="685"/>
      <c r="DQ10" s="692">
        <v>16956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771705</v>
      </c>
      <c r="S11" s="684"/>
      <c r="T11" s="684"/>
      <c r="U11" s="684"/>
      <c r="V11" s="684"/>
      <c r="W11" s="684"/>
      <c r="X11" s="684"/>
      <c r="Y11" s="685"/>
      <c r="Z11" s="688">
        <v>3</v>
      </c>
      <c r="AA11" s="689"/>
      <c r="AB11" s="689"/>
      <c r="AC11" s="701"/>
      <c r="AD11" s="692">
        <v>771705</v>
      </c>
      <c r="AE11" s="684"/>
      <c r="AF11" s="684"/>
      <c r="AG11" s="684"/>
      <c r="AH11" s="684"/>
      <c r="AI11" s="684"/>
      <c r="AJ11" s="684"/>
      <c r="AK11" s="685"/>
      <c r="AL11" s="688">
        <v>6.1</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332939</v>
      </c>
      <c r="BH11" s="684"/>
      <c r="BI11" s="684"/>
      <c r="BJ11" s="684"/>
      <c r="BK11" s="684"/>
      <c r="BL11" s="684"/>
      <c r="BM11" s="684"/>
      <c r="BN11" s="685"/>
      <c r="BO11" s="686">
        <v>5.6</v>
      </c>
      <c r="BP11" s="686"/>
      <c r="BQ11" s="686"/>
      <c r="BR11" s="686"/>
      <c r="BS11" s="692">
        <v>39852</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1793350</v>
      </c>
      <c r="CS11" s="684"/>
      <c r="CT11" s="684"/>
      <c r="CU11" s="684"/>
      <c r="CV11" s="684"/>
      <c r="CW11" s="684"/>
      <c r="CX11" s="684"/>
      <c r="CY11" s="685"/>
      <c r="CZ11" s="686">
        <v>7</v>
      </c>
      <c r="DA11" s="686"/>
      <c r="DB11" s="686"/>
      <c r="DC11" s="686"/>
      <c r="DD11" s="692">
        <v>746065</v>
      </c>
      <c r="DE11" s="684"/>
      <c r="DF11" s="684"/>
      <c r="DG11" s="684"/>
      <c r="DH11" s="684"/>
      <c r="DI11" s="684"/>
      <c r="DJ11" s="684"/>
      <c r="DK11" s="684"/>
      <c r="DL11" s="684"/>
      <c r="DM11" s="684"/>
      <c r="DN11" s="684"/>
      <c r="DO11" s="684"/>
      <c r="DP11" s="685"/>
      <c r="DQ11" s="692">
        <v>612906</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27845</v>
      </c>
      <c r="S12" s="684"/>
      <c r="T12" s="684"/>
      <c r="U12" s="684"/>
      <c r="V12" s="684"/>
      <c r="W12" s="684"/>
      <c r="X12" s="684"/>
      <c r="Y12" s="685"/>
      <c r="Z12" s="686">
        <v>0.1</v>
      </c>
      <c r="AA12" s="686"/>
      <c r="AB12" s="686"/>
      <c r="AC12" s="686"/>
      <c r="AD12" s="687">
        <v>27845</v>
      </c>
      <c r="AE12" s="687"/>
      <c r="AF12" s="687"/>
      <c r="AG12" s="687"/>
      <c r="AH12" s="687"/>
      <c r="AI12" s="687"/>
      <c r="AJ12" s="687"/>
      <c r="AK12" s="687"/>
      <c r="AL12" s="688">
        <v>0.2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2783356</v>
      </c>
      <c r="BH12" s="684"/>
      <c r="BI12" s="684"/>
      <c r="BJ12" s="684"/>
      <c r="BK12" s="684"/>
      <c r="BL12" s="684"/>
      <c r="BM12" s="684"/>
      <c r="BN12" s="685"/>
      <c r="BO12" s="686">
        <v>46.8</v>
      </c>
      <c r="BP12" s="686"/>
      <c r="BQ12" s="686"/>
      <c r="BR12" s="686"/>
      <c r="BS12" s="692" t="s">
        <v>233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405175</v>
      </c>
      <c r="CS12" s="684"/>
      <c r="CT12" s="684"/>
      <c r="CU12" s="684"/>
      <c r="CV12" s="684"/>
      <c r="CW12" s="684"/>
      <c r="CX12" s="684"/>
      <c r="CY12" s="685"/>
      <c r="CZ12" s="686">
        <v>1.6</v>
      </c>
      <c r="DA12" s="686"/>
      <c r="DB12" s="686"/>
      <c r="DC12" s="686"/>
      <c r="DD12" s="692">
        <v>36227</v>
      </c>
      <c r="DE12" s="684"/>
      <c r="DF12" s="684"/>
      <c r="DG12" s="684"/>
      <c r="DH12" s="684"/>
      <c r="DI12" s="684"/>
      <c r="DJ12" s="684"/>
      <c r="DK12" s="684"/>
      <c r="DL12" s="684"/>
      <c r="DM12" s="684"/>
      <c r="DN12" s="684"/>
      <c r="DO12" s="684"/>
      <c r="DP12" s="685"/>
      <c r="DQ12" s="692">
        <v>236679</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2763087</v>
      </c>
      <c r="BH13" s="684"/>
      <c r="BI13" s="684"/>
      <c r="BJ13" s="684"/>
      <c r="BK13" s="684"/>
      <c r="BL13" s="684"/>
      <c r="BM13" s="684"/>
      <c r="BN13" s="685"/>
      <c r="BO13" s="686">
        <v>46.4</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1727417</v>
      </c>
      <c r="CS13" s="684"/>
      <c r="CT13" s="684"/>
      <c r="CU13" s="684"/>
      <c r="CV13" s="684"/>
      <c r="CW13" s="684"/>
      <c r="CX13" s="684"/>
      <c r="CY13" s="685"/>
      <c r="CZ13" s="686">
        <v>6.7</v>
      </c>
      <c r="DA13" s="686"/>
      <c r="DB13" s="686"/>
      <c r="DC13" s="686"/>
      <c r="DD13" s="692">
        <v>643341</v>
      </c>
      <c r="DE13" s="684"/>
      <c r="DF13" s="684"/>
      <c r="DG13" s="684"/>
      <c r="DH13" s="684"/>
      <c r="DI13" s="684"/>
      <c r="DJ13" s="684"/>
      <c r="DK13" s="684"/>
      <c r="DL13" s="684"/>
      <c r="DM13" s="684"/>
      <c r="DN13" s="684"/>
      <c r="DO13" s="684"/>
      <c r="DP13" s="685"/>
      <c r="DQ13" s="692">
        <v>945000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37307</v>
      </c>
      <c r="S14" s="684"/>
      <c r="T14" s="684"/>
      <c r="U14" s="684"/>
      <c r="V14" s="684"/>
      <c r="W14" s="684"/>
      <c r="X14" s="684"/>
      <c r="Y14" s="685"/>
      <c r="Z14" s="686">
        <v>0.1</v>
      </c>
      <c r="AA14" s="686"/>
      <c r="AB14" s="686"/>
      <c r="AC14" s="686"/>
      <c r="AD14" s="687">
        <v>37307</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174266</v>
      </c>
      <c r="BH14" s="684"/>
      <c r="BI14" s="684"/>
      <c r="BJ14" s="684"/>
      <c r="BK14" s="684"/>
      <c r="BL14" s="684"/>
      <c r="BM14" s="684"/>
      <c r="BN14" s="685"/>
      <c r="BO14" s="686">
        <v>2.9</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820527</v>
      </c>
      <c r="CS14" s="684"/>
      <c r="CT14" s="684"/>
      <c r="CU14" s="684"/>
      <c r="CV14" s="684"/>
      <c r="CW14" s="684"/>
      <c r="CX14" s="684"/>
      <c r="CY14" s="685"/>
      <c r="CZ14" s="686">
        <v>3.2</v>
      </c>
      <c r="DA14" s="686"/>
      <c r="DB14" s="686"/>
      <c r="DC14" s="686"/>
      <c r="DD14" s="692">
        <v>66715</v>
      </c>
      <c r="DE14" s="684"/>
      <c r="DF14" s="684"/>
      <c r="DG14" s="684"/>
      <c r="DH14" s="684"/>
      <c r="DI14" s="684"/>
      <c r="DJ14" s="684"/>
      <c r="DK14" s="684"/>
      <c r="DL14" s="684"/>
      <c r="DM14" s="684"/>
      <c r="DN14" s="684"/>
      <c r="DO14" s="684"/>
      <c r="DP14" s="685"/>
      <c r="DQ14" s="692">
        <v>737520</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128</v>
      </c>
      <c r="AE15" s="687"/>
      <c r="AF15" s="687"/>
      <c r="AG15" s="687"/>
      <c r="AH15" s="687"/>
      <c r="AI15" s="687"/>
      <c r="AJ15" s="687"/>
      <c r="AK15" s="687"/>
      <c r="AL15" s="688" t="s">
        <v>128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262595</v>
      </c>
      <c r="BH15" s="684"/>
      <c r="BI15" s="684"/>
      <c r="BJ15" s="684"/>
      <c r="BK15" s="684"/>
      <c r="BL15" s="684"/>
      <c r="BM15" s="684"/>
      <c r="BN15" s="685"/>
      <c r="BO15" s="686">
        <v>4.4000000000000004</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1868344</v>
      </c>
      <c r="CS15" s="684"/>
      <c r="CT15" s="684"/>
      <c r="CU15" s="684"/>
      <c r="CV15" s="684"/>
      <c r="CW15" s="684"/>
      <c r="CX15" s="684"/>
      <c r="CY15" s="685"/>
      <c r="CZ15" s="686">
        <v>7.3</v>
      </c>
      <c r="DA15" s="686"/>
      <c r="DB15" s="686"/>
      <c r="DC15" s="686"/>
      <c r="DD15" s="692">
        <v>325985</v>
      </c>
      <c r="DE15" s="684"/>
      <c r="DF15" s="684"/>
      <c r="DG15" s="684"/>
      <c r="DH15" s="684"/>
      <c r="DI15" s="684"/>
      <c r="DJ15" s="684"/>
      <c r="DK15" s="684"/>
      <c r="DL15" s="684"/>
      <c r="DM15" s="684"/>
      <c r="DN15" s="684"/>
      <c r="DO15" s="684"/>
      <c r="DP15" s="685"/>
      <c r="DQ15" s="692">
        <v>1197880</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10507</v>
      </c>
      <c r="S16" s="684"/>
      <c r="T16" s="684"/>
      <c r="U16" s="684"/>
      <c r="V16" s="684"/>
      <c r="W16" s="684"/>
      <c r="X16" s="684"/>
      <c r="Y16" s="685"/>
      <c r="Z16" s="686">
        <v>0</v>
      </c>
      <c r="AA16" s="686"/>
      <c r="AB16" s="686"/>
      <c r="AC16" s="686"/>
      <c r="AD16" s="687">
        <v>10507</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128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331319</v>
      </c>
      <c r="CS16" s="684"/>
      <c r="CT16" s="684"/>
      <c r="CU16" s="684"/>
      <c r="CV16" s="684"/>
      <c r="CW16" s="684"/>
      <c r="CX16" s="684"/>
      <c r="CY16" s="685"/>
      <c r="CZ16" s="686">
        <v>1.3</v>
      </c>
      <c r="DA16" s="686"/>
      <c r="DB16" s="686"/>
      <c r="DC16" s="686"/>
      <c r="DD16" s="692" t="s">
        <v>128</v>
      </c>
      <c r="DE16" s="684"/>
      <c r="DF16" s="684"/>
      <c r="DG16" s="684"/>
      <c r="DH16" s="684"/>
      <c r="DI16" s="684"/>
      <c r="DJ16" s="684"/>
      <c r="DK16" s="684"/>
      <c r="DL16" s="684"/>
      <c r="DM16" s="684"/>
      <c r="DN16" s="684"/>
      <c r="DO16" s="684"/>
      <c r="DP16" s="685"/>
      <c r="DQ16" s="692">
        <v>15552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104542</v>
      </c>
      <c r="S17" s="684"/>
      <c r="T17" s="684"/>
      <c r="U17" s="684"/>
      <c r="V17" s="684"/>
      <c r="W17" s="684"/>
      <c r="X17" s="684"/>
      <c r="Y17" s="685"/>
      <c r="Z17" s="686">
        <v>0.4</v>
      </c>
      <c r="AA17" s="686"/>
      <c r="AB17" s="686"/>
      <c r="AC17" s="686"/>
      <c r="AD17" s="687">
        <v>104542</v>
      </c>
      <c r="AE17" s="687"/>
      <c r="AF17" s="687"/>
      <c r="AG17" s="687"/>
      <c r="AH17" s="687"/>
      <c r="AI17" s="687"/>
      <c r="AJ17" s="687"/>
      <c r="AK17" s="687"/>
      <c r="AL17" s="688">
        <v>0.8</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128</v>
      </c>
      <c r="BP17" s="686"/>
      <c r="BQ17" s="686"/>
      <c r="BR17" s="686"/>
      <c r="BS17" s="692" t="s">
        <v>233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3707190</v>
      </c>
      <c r="CS17" s="684"/>
      <c r="CT17" s="684"/>
      <c r="CU17" s="684"/>
      <c r="CV17" s="684"/>
      <c r="CW17" s="684"/>
      <c r="CX17" s="684"/>
      <c r="CY17" s="685"/>
      <c r="CZ17" s="686">
        <v>14.5</v>
      </c>
      <c r="DA17" s="686"/>
      <c r="DB17" s="686"/>
      <c r="DC17" s="686"/>
      <c r="DD17" s="692" t="s">
        <v>233</v>
      </c>
      <c r="DE17" s="684"/>
      <c r="DF17" s="684"/>
      <c r="DG17" s="684"/>
      <c r="DH17" s="684"/>
      <c r="DI17" s="684"/>
      <c r="DJ17" s="684"/>
      <c r="DK17" s="684"/>
      <c r="DL17" s="684"/>
      <c r="DM17" s="684"/>
      <c r="DN17" s="684"/>
      <c r="DO17" s="684"/>
      <c r="DP17" s="685"/>
      <c r="DQ17" s="692">
        <v>3492633</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19111</v>
      </c>
      <c r="S18" s="684"/>
      <c r="T18" s="684"/>
      <c r="U18" s="684"/>
      <c r="V18" s="684"/>
      <c r="W18" s="684"/>
      <c r="X18" s="684"/>
      <c r="Y18" s="685"/>
      <c r="Z18" s="686">
        <v>0.1</v>
      </c>
      <c r="AA18" s="686"/>
      <c r="AB18" s="686"/>
      <c r="AC18" s="686"/>
      <c r="AD18" s="687">
        <v>19111</v>
      </c>
      <c r="AE18" s="687"/>
      <c r="AF18" s="687"/>
      <c r="AG18" s="687"/>
      <c r="AH18" s="687"/>
      <c r="AI18" s="687"/>
      <c r="AJ18" s="687"/>
      <c r="AK18" s="687"/>
      <c r="AL18" s="688">
        <v>0.2</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6606</v>
      </c>
      <c r="S19" s="684"/>
      <c r="T19" s="684"/>
      <c r="U19" s="684"/>
      <c r="V19" s="684"/>
      <c r="W19" s="684"/>
      <c r="X19" s="684"/>
      <c r="Y19" s="685"/>
      <c r="Z19" s="686">
        <v>0</v>
      </c>
      <c r="AA19" s="686"/>
      <c r="AB19" s="686"/>
      <c r="AC19" s="686"/>
      <c r="AD19" s="687">
        <v>6606</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339312</v>
      </c>
      <c r="BH19" s="684"/>
      <c r="BI19" s="684"/>
      <c r="BJ19" s="684"/>
      <c r="BK19" s="684"/>
      <c r="BL19" s="684"/>
      <c r="BM19" s="684"/>
      <c r="BN19" s="685"/>
      <c r="BO19" s="686">
        <v>5.7</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2102</v>
      </c>
      <c r="S20" s="684"/>
      <c r="T20" s="684"/>
      <c r="U20" s="684"/>
      <c r="V20" s="684"/>
      <c r="W20" s="684"/>
      <c r="X20" s="684"/>
      <c r="Y20" s="685"/>
      <c r="Z20" s="686">
        <v>0</v>
      </c>
      <c r="AA20" s="686"/>
      <c r="AB20" s="686"/>
      <c r="AC20" s="686"/>
      <c r="AD20" s="687">
        <v>2102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339312</v>
      </c>
      <c r="BH20" s="684"/>
      <c r="BI20" s="684"/>
      <c r="BJ20" s="684"/>
      <c r="BK20" s="684"/>
      <c r="BL20" s="684"/>
      <c r="BM20" s="684"/>
      <c r="BN20" s="685"/>
      <c r="BO20" s="686">
        <v>5.7</v>
      </c>
      <c r="BP20" s="686"/>
      <c r="BQ20" s="686"/>
      <c r="BR20" s="686"/>
      <c r="BS20" s="692" t="s">
        <v>233</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25603391</v>
      </c>
      <c r="CS20" s="684"/>
      <c r="CT20" s="684"/>
      <c r="CU20" s="684"/>
      <c r="CV20" s="684"/>
      <c r="CW20" s="684"/>
      <c r="CX20" s="684"/>
      <c r="CY20" s="685"/>
      <c r="CZ20" s="686">
        <v>100</v>
      </c>
      <c r="DA20" s="686"/>
      <c r="DB20" s="686"/>
      <c r="DC20" s="686"/>
      <c r="DD20" s="692">
        <v>2033890</v>
      </c>
      <c r="DE20" s="684"/>
      <c r="DF20" s="684"/>
      <c r="DG20" s="684"/>
      <c r="DH20" s="684"/>
      <c r="DI20" s="684"/>
      <c r="DJ20" s="684"/>
      <c r="DK20" s="684"/>
      <c r="DL20" s="684"/>
      <c r="DM20" s="684"/>
      <c r="DN20" s="684"/>
      <c r="DO20" s="684"/>
      <c r="DP20" s="685"/>
      <c r="DQ20" s="692">
        <v>14872766</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76723</v>
      </c>
      <c r="S21" s="684"/>
      <c r="T21" s="684"/>
      <c r="U21" s="684"/>
      <c r="V21" s="684"/>
      <c r="W21" s="684"/>
      <c r="X21" s="684"/>
      <c r="Y21" s="685"/>
      <c r="Z21" s="686">
        <v>0.3</v>
      </c>
      <c r="AA21" s="686"/>
      <c r="AB21" s="686"/>
      <c r="AC21" s="686"/>
      <c r="AD21" s="687">
        <v>76723</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56653</v>
      </c>
      <c r="BH21" s="684"/>
      <c r="BI21" s="684"/>
      <c r="BJ21" s="684"/>
      <c r="BK21" s="684"/>
      <c r="BL21" s="684"/>
      <c r="BM21" s="684"/>
      <c r="BN21" s="685"/>
      <c r="BO21" s="686">
        <v>1</v>
      </c>
      <c r="BP21" s="686"/>
      <c r="BQ21" s="686"/>
      <c r="BR21" s="686"/>
      <c r="BS21" s="692" t="s">
        <v>233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6373565</v>
      </c>
      <c r="S22" s="684"/>
      <c r="T22" s="684"/>
      <c r="U22" s="684"/>
      <c r="V22" s="684"/>
      <c r="W22" s="684"/>
      <c r="X22" s="684"/>
      <c r="Y22" s="685"/>
      <c r="Z22" s="686">
        <v>24.6</v>
      </c>
      <c r="AA22" s="686"/>
      <c r="AB22" s="686"/>
      <c r="AC22" s="686"/>
      <c r="AD22" s="687">
        <v>5588352</v>
      </c>
      <c r="AE22" s="687"/>
      <c r="AF22" s="687"/>
      <c r="AG22" s="687"/>
      <c r="AH22" s="687"/>
      <c r="AI22" s="687"/>
      <c r="AJ22" s="687"/>
      <c r="AK22" s="687"/>
      <c r="AL22" s="688">
        <v>44.2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5588352</v>
      </c>
      <c r="S23" s="684"/>
      <c r="T23" s="684"/>
      <c r="U23" s="684"/>
      <c r="V23" s="684"/>
      <c r="W23" s="684"/>
      <c r="X23" s="684"/>
      <c r="Y23" s="685"/>
      <c r="Z23" s="686">
        <v>21.5</v>
      </c>
      <c r="AA23" s="686"/>
      <c r="AB23" s="686"/>
      <c r="AC23" s="686"/>
      <c r="AD23" s="687">
        <v>5588352</v>
      </c>
      <c r="AE23" s="687"/>
      <c r="AF23" s="687"/>
      <c r="AG23" s="687"/>
      <c r="AH23" s="687"/>
      <c r="AI23" s="687"/>
      <c r="AJ23" s="687"/>
      <c r="AK23" s="687"/>
      <c r="AL23" s="688">
        <v>44.2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282659</v>
      </c>
      <c r="BH23" s="684"/>
      <c r="BI23" s="684"/>
      <c r="BJ23" s="684"/>
      <c r="BK23" s="684"/>
      <c r="BL23" s="684"/>
      <c r="BM23" s="684"/>
      <c r="BN23" s="685"/>
      <c r="BO23" s="686">
        <v>4.8</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785213</v>
      </c>
      <c r="S24" s="684"/>
      <c r="T24" s="684"/>
      <c r="U24" s="684"/>
      <c r="V24" s="684"/>
      <c r="W24" s="684"/>
      <c r="X24" s="684"/>
      <c r="Y24" s="685"/>
      <c r="Z24" s="686">
        <v>3</v>
      </c>
      <c r="AA24" s="686"/>
      <c r="AB24" s="686"/>
      <c r="AC24" s="686"/>
      <c r="AD24" s="687" t="s">
        <v>233</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10950274</v>
      </c>
      <c r="CS24" s="673"/>
      <c r="CT24" s="673"/>
      <c r="CU24" s="673"/>
      <c r="CV24" s="673"/>
      <c r="CW24" s="673"/>
      <c r="CX24" s="673"/>
      <c r="CY24" s="674"/>
      <c r="CZ24" s="677">
        <v>42.8</v>
      </c>
      <c r="DA24" s="678"/>
      <c r="DB24" s="678"/>
      <c r="DC24" s="697"/>
      <c r="DD24" s="719">
        <v>7782706</v>
      </c>
      <c r="DE24" s="673"/>
      <c r="DF24" s="673"/>
      <c r="DG24" s="673"/>
      <c r="DH24" s="673"/>
      <c r="DI24" s="673"/>
      <c r="DJ24" s="673"/>
      <c r="DK24" s="674"/>
      <c r="DL24" s="719">
        <v>7687368</v>
      </c>
      <c r="DM24" s="673"/>
      <c r="DN24" s="673"/>
      <c r="DO24" s="673"/>
      <c r="DP24" s="673"/>
      <c r="DQ24" s="673"/>
      <c r="DR24" s="673"/>
      <c r="DS24" s="673"/>
      <c r="DT24" s="673"/>
      <c r="DU24" s="673"/>
      <c r="DV24" s="674"/>
      <c r="DW24" s="677">
        <v>58.3</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128</v>
      </c>
      <c r="AA25" s="686"/>
      <c r="AB25" s="686"/>
      <c r="AC25" s="686"/>
      <c r="AD25" s="687" t="s">
        <v>233</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3642436</v>
      </c>
      <c r="CS25" s="708"/>
      <c r="CT25" s="708"/>
      <c r="CU25" s="708"/>
      <c r="CV25" s="708"/>
      <c r="CW25" s="708"/>
      <c r="CX25" s="708"/>
      <c r="CY25" s="709"/>
      <c r="CZ25" s="688">
        <v>14.2</v>
      </c>
      <c r="DA25" s="720"/>
      <c r="DB25" s="720"/>
      <c r="DC25" s="722"/>
      <c r="DD25" s="692">
        <v>3240444</v>
      </c>
      <c r="DE25" s="708"/>
      <c r="DF25" s="708"/>
      <c r="DG25" s="708"/>
      <c r="DH25" s="708"/>
      <c r="DI25" s="708"/>
      <c r="DJ25" s="708"/>
      <c r="DK25" s="709"/>
      <c r="DL25" s="692">
        <v>3190875</v>
      </c>
      <c r="DM25" s="708"/>
      <c r="DN25" s="708"/>
      <c r="DO25" s="708"/>
      <c r="DP25" s="708"/>
      <c r="DQ25" s="708"/>
      <c r="DR25" s="708"/>
      <c r="DS25" s="708"/>
      <c r="DT25" s="708"/>
      <c r="DU25" s="708"/>
      <c r="DV25" s="709"/>
      <c r="DW25" s="688">
        <v>24.2</v>
      </c>
      <c r="DX25" s="720"/>
      <c r="DY25" s="720"/>
      <c r="DZ25" s="720"/>
      <c r="EA25" s="720"/>
      <c r="EB25" s="720"/>
      <c r="EC25" s="721"/>
    </row>
    <row r="26" spans="2:133" ht="11.25" customHeight="1" x14ac:dyDescent="0.15">
      <c r="B26" s="680" t="s">
        <v>294</v>
      </c>
      <c r="C26" s="681"/>
      <c r="D26" s="681"/>
      <c r="E26" s="681"/>
      <c r="F26" s="681"/>
      <c r="G26" s="681"/>
      <c r="H26" s="681"/>
      <c r="I26" s="681"/>
      <c r="J26" s="681"/>
      <c r="K26" s="681"/>
      <c r="L26" s="681"/>
      <c r="M26" s="681"/>
      <c r="N26" s="681"/>
      <c r="O26" s="681"/>
      <c r="P26" s="681"/>
      <c r="Q26" s="682"/>
      <c r="R26" s="683">
        <v>13515074</v>
      </c>
      <c r="S26" s="684"/>
      <c r="T26" s="684"/>
      <c r="U26" s="684"/>
      <c r="V26" s="684"/>
      <c r="W26" s="684"/>
      <c r="X26" s="684"/>
      <c r="Y26" s="685"/>
      <c r="Z26" s="686">
        <v>52.1</v>
      </c>
      <c r="AA26" s="686"/>
      <c r="AB26" s="686"/>
      <c r="AC26" s="686"/>
      <c r="AD26" s="687">
        <v>12447202</v>
      </c>
      <c r="AE26" s="687"/>
      <c r="AF26" s="687"/>
      <c r="AG26" s="687"/>
      <c r="AH26" s="687"/>
      <c r="AI26" s="687"/>
      <c r="AJ26" s="687"/>
      <c r="AK26" s="687"/>
      <c r="AL26" s="688">
        <v>98.4</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2063751</v>
      </c>
      <c r="CS26" s="684"/>
      <c r="CT26" s="684"/>
      <c r="CU26" s="684"/>
      <c r="CV26" s="684"/>
      <c r="CW26" s="684"/>
      <c r="CX26" s="684"/>
      <c r="CY26" s="685"/>
      <c r="CZ26" s="688">
        <v>8.1</v>
      </c>
      <c r="DA26" s="720"/>
      <c r="DB26" s="720"/>
      <c r="DC26" s="722"/>
      <c r="DD26" s="692">
        <v>1863260</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20"/>
      <c r="DY26" s="720"/>
      <c r="DZ26" s="720"/>
      <c r="EA26" s="720"/>
      <c r="EB26" s="720"/>
      <c r="EC26" s="721"/>
    </row>
    <row r="27" spans="2:133" ht="11.25" customHeight="1" x14ac:dyDescent="0.15">
      <c r="B27" s="680" t="s">
        <v>297</v>
      </c>
      <c r="C27" s="681"/>
      <c r="D27" s="681"/>
      <c r="E27" s="681"/>
      <c r="F27" s="681"/>
      <c r="G27" s="681"/>
      <c r="H27" s="681"/>
      <c r="I27" s="681"/>
      <c r="J27" s="681"/>
      <c r="K27" s="681"/>
      <c r="L27" s="681"/>
      <c r="M27" s="681"/>
      <c r="N27" s="681"/>
      <c r="O27" s="681"/>
      <c r="P27" s="681"/>
      <c r="Q27" s="682"/>
      <c r="R27" s="683">
        <v>6100</v>
      </c>
      <c r="S27" s="684"/>
      <c r="T27" s="684"/>
      <c r="U27" s="684"/>
      <c r="V27" s="684"/>
      <c r="W27" s="684"/>
      <c r="X27" s="684"/>
      <c r="Y27" s="685"/>
      <c r="Z27" s="686">
        <v>0</v>
      </c>
      <c r="AA27" s="686"/>
      <c r="AB27" s="686"/>
      <c r="AC27" s="686"/>
      <c r="AD27" s="687">
        <v>6100</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5949542</v>
      </c>
      <c r="BH27" s="684"/>
      <c r="BI27" s="684"/>
      <c r="BJ27" s="684"/>
      <c r="BK27" s="684"/>
      <c r="BL27" s="684"/>
      <c r="BM27" s="684"/>
      <c r="BN27" s="685"/>
      <c r="BO27" s="686">
        <v>100</v>
      </c>
      <c r="BP27" s="686"/>
      <c r="BQ27" s="686"/>
      <c r="BR27" s="686"/>
      <c r="BS27" s="692">
        <v>66247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3600649</v>
      </c>
      <c r="CS27" s="708"/>
      <c r="CT27" s="708"/>
      <c r="CU27" s="708"/>
      <c r="CV27" s="708"/>
      <c r="CW27" s="708"/>
      <c r="CX27" s="708"/>
      <c r="CY27" s="709"/>
      <c r="CZ27" s="688">
        <v>14.1</v>
      </c>
      <c r="DA27" s="720"/>
      <c r="DB27" s="720"/>
      <c r="DC27" s="722"/>
      <c r="DD27" s="692">
        <v>1049630</v>
      </c>
      <c r="DE27" s="708"/>
      <c r="DF27" s="708"/>
      <c r="DG27" s="708"/>
      <c r="DH27" s="708"/>
      <c r="DI27" s="708"/>
      <c r="DJ27" s="708"/>
      <c r="DK27" s="709"/>
      <c r="DL27" s="692">
        <v>1037757</v>
      </c>
      <c r="DM27" s="708"/>
      <c r="DN27" s="708"/>
      <c r="DO27" s="708"/>
      <c r="DP27" s="708"/>
      <c r="DQ27" s="708"/>
      <c r="DR27" s="708"/>
      <c r="DS27" s="708"/>
      <c r="DT27" s="708"/>
      <c r="DU27" s="708"/>
      <c r="DV27" s="709"/>
      <c r="DW27" s="688">
        <v>7.9</v>
      </c>
      <c r="DX27" s="720"/>
      <c r="DY27" s="720"/>
      <c r="DZ27" s="720"/>
      <c r="EA27" s="720"/>
      <c r="EB27" s="720"/>
      <c r="EC27" s="721"/>
    </row>
    <row r="28" spans="2:133" ht="11.25" customHeight="1" x14ac:dyDescent="0.15">
      <c r="B28" s="680" t="s">
        <v>300</v>
      </c>
      <c r="C28" s="681"/>
      <c r="D28" s="681"/>
      <c r="E28" s="681"/>
      <c r="F28" s="681"/>
      <c r="G28" s="681"/>
      <c r="H28" s="681"/>
      <c r="I28" s="681"/>
      <c r="J28" s="681"/>
      <c r="K28" s="681"/>
      <c r="L28" s="681"/>
      <c r="M28" s="681"/>
      <c r="N28" s="681"/>
      <c r="O28" s="681"/>
      <c r="P28" s="681"/>
      <c r="Q28" s="682"/>
      <c r="R28" s="683">
        <v>155218</v>
      </c>
      <c r="S28" s="684"/>
      <c r="T28" s="684"/>
      <c r="U28" s="684"/>
      <c r="V28" s="684"/>
      <c r="W28" s="684"/>
      <c r="X28" s="684"/>
      <c r="Y28" s="685"/>
      <c r="Z28" s="686">
        <v>0.6</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3707189</v>
      </c>
      <c r="CS28" s="684"/>
      <c r="CT28" s="684"/>
      <c r="CU28" s="684"/>
      <c r="CV28" s="684"/>
      <c r="CW28" s="684"/>
      <c r="CX28" s="684"/>
      <c r="CY28" s="685"/>
      <c r="CZ28" s="688">
        <v>14.5</v>
      </c>
      <c r="DA28" s="720"/>
      <c r="DB28" s="720"/>
      <c r="DC28" s="722"/>
      <c r="DD28" s="692">
        <v>3492632</v>
      </c>
      <c r="DE28" s="684"/>
      <c r="DF28" s="684"/>
      <c r="DG28" s="684"/>
      <c r="DH28" s="684"/>
      <c r="DI28" s="684"/>
      <c r="DJ28" s="684"/>
      <c r="DK28" s="685"/>
      <c r="DL28" s="692">
        <v>3458736</v>
      </c>
      <c r="DM28" s="684"/>
      <c r="DN28" s="684"/>
      <c r="DO28" s="684"/>
      <c r="DP28" s="684"/>
      <c r="DQ28" s="684"/>
      <c r="DR28" s="684"/>
      <c r="DS28" s="684"/>
      <c r="DT28" s="684"/>
      <c r="DU28" s="684"/>
      <c r="DV28" s="685"/>
      <c r="DW28" s="688">
        <v>26.2</v>
      </c>
      <c r="DX28" s="720"/>
      <c r="DY28" s="720"/>
      <c r="DZ28" s="720"/>
      <c r="EA28" s="720"/>
      <c r="EB28" s="720"/>
      <c r="EC28" s="721"/>
    </row>
    <row r="29" spans="2:133" ht="11.25" customHeight="1" x14ac:dyDescent="0.15">
      <c r="B29" s="680" t="s">
        <v>302</v>
      </c>
      <c r="C29" s="681"/>
      <c r="D29" s="681"/>
      <c r="E29" s="681"/>
      <c r="F29" s="681"/>
      <c r="G29" s="681"/>
      <c r="H29" s="681"/>
      <c r="I29" s="681"/>
      <c r="J29" s="681"/>
      <c r="K29" s="681"/>
      <c r="L29" s="681"/>
      <c r="M29" s="681"/>
      <c r="N29" s="681"/>
      <c r="O29" s="681"/>
      <c r="P29" s="681"/>
      <c r="Q29" s="682"/>
      <c r="R29" s="683">
        <v>838775</v>
      </c>
      <c r="S29" s="684"/>
      <c r="T29" s="684"/>
      <c r="U29" s="684"/>
      <c r="V29" s="684"/>
      <c r="W29" s="684"/>
      <c r="X29" s="684"/>
      <c r="Y29" s="685"/>
      <c r="Z29" s="686">
        <v>3.2</v>
      </c>
      <c r="AA29" s="686"/>
      <c r="AB29" s="686"/>
      <c r="AC29" s="686"/>
      <c r="AD29" s="687">
        <v>120687</v>
      </c>
      <c r="AE29" s="687"/>
      <c r="AF29" s="687"/>
      <c r="AG29" s="687"/>
      <c r="AH29" s="687"/>
      <c r="AI29" s="687"/>
      <c r="AJ29" s="687"/>
      <c r="AK29" s="687"/>
      <c r="AL29" s="688">
        <v>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3707189</v>
      </c>
      <c r="CS29" s="708"/>
      <c r="CT29" s="708"/>
      <c r="CU29" s="708"/>
      <c r="CV29" s="708"/>
      <c r="CW29" s="708"/>
      <c r="CX29" s="708"/>
      <c r="CY29" s="709"/>
      <c r="CZ29" s="688">
        <v>14.5</v>
      </c>
      <c r="DA29" s="720"/>
      <c r="DB29" s="720"/>
      <c r="DC29" s="722"/>
      <c r="DD29" s="692">
        <v>3492632</v>
      </c>
      <c r="DE29" s="708"/>
      <c r="DF29" s="708"/>
      <c r="DG29" s="708"/>
      <c r="DH29" s="708"/>
      <c r="DI29" s="708"/>
      <c r="DJ29" s="708"/>
      <c r="DK29" s="709"/>
      <c r="DL29" s="692">
        <v>3458736</v>
      </c>
      <c r="DM29" s="708"/>
      <c r="DN29" s="708"/>
      <c r="DO29" s="708"/>
      <c r="DP29" s="708"/>
      <c r="DQ29" s="708"/>
      <c r="DR29" s="708"/>
      <c r="DS29" s="708"/>
      <c r="DT29" s="708"/>
      <c r="DU29" s="708"/>
      <c r="DV29" s="709"/>
      <c r="DW29" s="688">
        <v>26.2</v>
      </c>
      <c r="DX29" s="720"/>
      <c r="DY29" s="720"/>
      <c r="DZ29" s="720"/>
      <c r="EA29" s="720"/>
      <c r="EB29" s="720"/>
      <c r="EC29" s="721"/>
    </row>
    <row r="30" spans="2:133" ht="11.25" customHeight="1" x14ac:dyDescent="0.15">
      <c r="B30" s="680" t="s">
        <v>305</v>
      </c>
      <c r="C30" s="681"/>
      <c r="D30" s="681"/>
      <c r="E30" s="681"/>
      <c r="F30" s="681"/>
      <c r="G30" s="681"/>
      <c r="H30" s="681"/>
      <c r="I30" s="681"/>
      <c r="J30" s="681"/>
      <c r="K30" s="681"/>
      <c r="L30" s="681"/>
      <c r="M30" s="681"/>
      <c r="N30" s="681"/>
      <c r="O30" s="681"/>
      <c r="P30" s="681"/>
      <c r="Q30" s="682"/>
      <c r="R30" s="683">
        <v>183558</v>
      </c>
      <c r="S30" s="684"/>
      <c r="T30" s="684"/>
      <c r="U30" s="684"/>
      <c r="V30" s="684"/>
      <c r="W30" s="684"/>
      <c r="X30" s="684"/>
      <c r="Y30" s="685"/>
      <c r="Z30" s="686">
        <v>0.7</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3482602</v>
      </c>
      <c r="CS30" s="684"/>
      <c r="CT30" s="684"/>
      <c r="CU30" s="684"/>
      <c r="CV30" s="684"/>
      <c r="CW30" s="684"/>
      <c r="CX30" s="684"/>
      <c r="CY30" s="685"/>
      <c r="CZ30" s="688">
        <v>13.6</v>
      </c>
      <c r="DA30" s="720"/>
      <c r="DB30" s="720"/>
      <c r="DC30" s="722"/>
      <c r="DD30" s="692">
        <v>3268045</v>
      </c>
      <c r="DE30" s="684"/>
      <c r="DF30" s="684"/>
      <c r="DG30" s="684"/>
      <c r="DH30" s="684"/>
      <c r="DI30" s="684"/>
      <c r="DJ30" s="684"/>
      <c r="DK30" s="685"/>
      <c r="DL30" s="692">
        <v>3234149</v>
      </c>
      <c r="DM30" s="684"/>
      <c r="DN30" s="684"/>
      <c r="DO30" s="684"/>
      <c r="DP30" s="684"/>
      <c r="DQ30" s="684"/>
      <c r="DR30" s="684"/>
      <c r="DS30" s="684"/>
      <c r="DT30" s="684"/>
      <c r="DU30" s="684"/>
      <c r="DV30" s="685"/>
      <c r="DW30" s="688">
        <v>24.5</v>
      </c>
      <c r="DX30" s="720"/>
      <c r="DY30" s="720"/>
      <c r="DZ30" s="720"/>
      <c r="EA30" s="720"/>
      <c r="EB30" s="720"/>
      <c r="EC30" s="721"/>
    </row>
    <row r="31" spans="2:133" ht="11.25" customHeight="1" x14ac:dyDescent="0.15">
      <c r="B31" s="680" t="s">
        <v>309</v>
      </c>
      <c r="C31" s="681"/>
      <c r="D31" s="681"/>
      <c r="E31" s="681"/>
      <c r="F31" s="681"/>
      <c r="G31" s="681"/>
      <c r="H31" s="681"/>
      <c r="I31" s="681"/>
      <c r="J31" s="681"/>
      <c r="K31" s="681"/>
      <c r="L31" s="681"/>
      <c r="M31" s="681"/>
      <c r="N31" s="681"/>
      <c r="O31" s="681"/>
      <c r="P31" s="681"/>
      <c r="Q31" s="682"/>
      <c r="R31" s="683">
        <v>2329350</v>
      </c>
      <c r="S31" s="684"/>
      <c r="T31" s="684"/>
      <c r="U31" s="684"/>
      <c r="V31" s="684"/>
      <c r="W31" s="684"/>
      <c r="X31" s="684"/>
      <c r="Y31" s="685"/>
      <c r="Z31" s="686">
        <v>9</v>
      </c>
      <c r="AA31" s="686"/>
      <c r="AB31" s="686"/>
      <c r="AC31" s="686"/>
      <c r="AD31" s="687" t="s">
        <v>233</v>
      </c>
      <c r="AE31" s="687"/>
      <c r="AF31" s="687"/>
      <c r="AG31" s="687"/>
      <c r="AH31" s="687"/>
      <c r="AI31" s="687"/>
      <c r="AJ31" s="687"/>
      <c r="AK31" s="687"/>
      <c r="AL31" s="688" t="s">
        <v>233</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39">
        <v>99.3</v>
      </c>
      <c r="BH31" s="735"/>
      <c r="BI31" s="735"/>
      <c r="BJ31" s="735"/>
      <c r="BK31" s="735"/>
      <c r="BL31" s="735"/>
      <c r="BM31" s="678">
        <v>96.4</v>
      </c>
      <c r="BN31" s="735"/>
      <c r="BO31" s="735"/>
      <c r="BP31" s="735"/>
      <c r="BQ31" s="736"/>
      <c r="BR31" s="739">
        <v>99.3</v>
      </c>
      <c r="BS31" s="735"/>
      <c r="BT31" s="735"/>
      <c r="BU31" s="735"/>
      <c r="BV31" s="735"/>
      <c r="BW31" s="735"/>
      <c r="BX31" s="678">
        <v>95.6</v>
      </c>
      <c r="BY31" s="735"/>
      <c r="BZ31" s="735"/>
      <c r="CA31" s="735"/>
      <c r="CB31" s="736"/>
      <c r="CD31" s="731"/>
      <c r="CE31" s="732"/>
      <c r="CF31" s="698" t="s">
        <v>312</v>
      </c>
      <c r="CG31" s="699"/>
      <c r="CH31" s="699"/>
      <c r="CI31" s="699"/>
      <c r="CJ31" s="699"/>
      <c r="CK31" s="699"/>
      <c r="CL31" s="699"/>
      <c r="CM31" s="699"/>
      <c r="CN31" s="699"/>
      <c r="CO31" s="699"/>
      <c r="CP31" s="699"/>
      <c r="CQ31" s="700"/>
      <c r="CR31" s="683">
        <v>224587</v>
      </c>
      <c r="CS31" s="708"/>
      <c r="CT31" s="708"/>
      <c r="CU31" s="708"/>
      <c r="CV31" s="708"/>
      <c r="CW31" s="708"/>
      <c r="CX31" s="708"/>
      <c r="CY31" s="709"/>
      <c r="CZ31" s="688">
        <v>0.9</v>
      </c>
      <c r="DA31" s="720"/>
      <c r="DB31" s="720"/>
      <c r="DC31" s="722"/>
      <c r="DD31" s="692">
        <v>224587</v>
      </c>
      <c r="DE31" s="708"/>
      <c r="DF31" s="708"/>
      <c r="DG31" s="708"/>
      <c r="DH31" s="708"/>
      <c r="DI31" s="708"/>
      <c r="DJ31" s="708"/>
      <c r="DK31" s="709"/>
      <c r="DL31" s="692">
        <v>224587</v>
      </c>
      <c r="DM31" s="708"/>
      <c r="DN31" s="708"/>
      <c r="DO31" s="708"/>
      <c r="DP31" s="708"/>
      <c r="DQ31" s="708"/>
      <c r="DR31" s="708"/>
      <c r="DS31" s="708"/>
      <c r="DT31" s="708"/>
      <c r="DU31" s="708"/>
      <c r="DV31" s="709"/>
      <c r="DW31" s="688">
        <v>1.7</v>
      </c>
      <c r="DX31" s="720"/>
      <c r="DY31" s="720"/>
      <c r="DZ31" s="720"/>
      <c r="EA31" s="720"/>
      <c r="EB31" s="720"/>
      <c r="EC31" s="721"/>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99.4</v>
      </c>
      <c r="BH32" s="708"/>
      <c r="BI32" s="708"/>
      <c r="BJ32" s="708"/>
      <c r="BK32" s="708"/>
      <c r="BL32" s="708"/>
      <c r="BM32" s="689">
        <v>97.8</v>
      </c>
      <c r="BN32" s="737"/>
      <c r="BO32" s="737"/>
      <c r="BP32" s="737"/>
      <c r="BQ32" s="738"/>
      <c r="BR32" s="749">
        <v>99.5</v>
      </c>
      <c r="BS32" s="708"/>
      <c r="BT32" s="708"/>
      <c r="BU32" s="708"/>
      <c r="BV32" s="708"/>
      <c r="BW32" s="708"/>
      <c r="BX32" s="689">
        <v>96.9</v>
      </c>
      <c r="BY32" s="737"/>
      <c r="BZ32" s="737"/>
      <c r="CA32" s="737"/>
      <c r="CB32" s="738"/>
      <c r="CD32" s="733"/>
      <c r="CE32" s="734"/>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20"/>
      <c r="DB32" s="720"/>
      <c r="DC32" s="722"/>
      <c r="DD32" s="692" t="s">
        <v>128</v>
      </c>
      <c r="DE32" s="684"/>
      <c r="DF32" s="684"/>
      <c r="DG32" s="684"/>
      <c r="DH32" s="684"/>
      <c r="DI32" s="684"/>
      <c r="DJ32" s="684"/>
      <c r="DK32" s="685"/>
      <c r="DL32" s="692" t="s">
        <v>233</v>
      </c>
      <c r="DM32" s="684"/>
      <c r="DN32" s="684"/>
      <c r="DO32" s="684"/>
      <c r="DP32" s="684"/>
      <c r="DQ32" s="684"/>
      <c r="DR32" s="684"/>
      <c r="DS32" s="684"/>
      <c r="DT32" s="684"/>
      <c r="DU32" s="684"/>
      <c r="DV32" s="685"/>
      <c r="DW32" s="688" t="s">
        <v>128</v>
      </c>
      <c r="DX32" s="720"/>
      <c r="DY32" s="720"/>
      <c r="DZ32" s="720"/>
      <c r="EA32" s="720"/>
      <c r="EB32" s="720"/>
      <c r="EC32" s="721"/>
    </row>
    <row r="33" spans="2:133" ht="11.25" customHeight="1" x14ac:dyDescent="0.15">
      <c r="B33" s="680" t="s">
        <v>317</v>
      </c>
      <c r="C33" s="681"/>
      <c r="D33" s="681"/>
      <c r="E33" s="681"/>
      <c r="F33" s="681"/>
      <c r="G33" s="681"/>
      <c r="H33" s="681"/>
      <c r="I33" s="681"/>
      <c r="J33" s="681"/>
      <c r="K33" s="681"/>
      <c r="L33" s="681"/>
      <c r="M33" s="681"/>
      <c r="N33" s="681"/>
      <c r="O33" s="681"/>
      <c r="P33" s="681"/>
      <c r="Q33" s="682"/>
      <c r="R33" s="683">
        <v>2060347</v>
      </c>
      <c r="S33" s="684"/>
      <c r="T33" s="684"/>
      <c r="U33" s="684"/>
      <c r="V33" s="684"/>
      <c r="W33" s="684"/>
      <c r="X33" s="684"/>
      <c r="Y33" s="685"/>
      <c r="Z33" s="686">
        <v>7.9</v>
      </c>
      <c r="AA33" s="686"/>
      <c r="AB33" s="686"/>
      <c r="AC33" s="686"/>
      <c r="AD33" s="687" t="s">
        <v>128</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99.2</v>
      </c>
      <c r="BH33" s="754"/>
      <c r="BI33" s="754"/>
      <c r="BJ33" s="754"/>
      <c r="BK33" s="754"/>
      <c r="BL33" s="754"/>
      <c r="BM33" s="755">
        <v>95.2</v>
      </c>
      <c r="BN33" s="754"/>
      <c r="BO33" s="754"/>
      <c r="BP33" s="754"/>
      <c r="BQ33" s="756"/>
      <c r="BR33" s="753">
        <v>99.1</v>
      </c>
      <c r="BS33" s="754"/>
      <c r="BT33" s="754"/>
      <c r="BU33" s="754"/>
      <c r="BV33" s="754"/>
      <c r="BW33" s="754"/>
      <c r="BX33" s="755">
        <v>94.3</v>
      </c>
      <c r="BY33" s="754"/>
      <c r="BZ33" s="754"/>
      <c r="CA33" s="754"/>
      <c r="CB33" s="756"/>
      <c r="CD33" s="698" t="s">
        <v>319</v>
      </c>
      <c r="CE33" s="699"/>
      <c r="CF33" s="699"/>
      <c r="CG33" s="699"/>
      <c r="CH33" s="699"/>
      <c r="CI33" s="699"/>
      <c r="CJ33" s="699"/>
      <c r="CK33" s="699"/>
      <c r="CL33" s="699"/>
      <c r="CM33" s="699"/>
      <c r="CN33" s="699"/>
      <c r="CO33" s="699"/>
      <c r="CP33" s="699"/>
      <c r="CQ33" s="700"/>
      <c r="CR33" s="683">
        <v>12287908</v>
      </c>
      <c r="CS33" s="708"/>
      <c r="CT33" s="708"/>
      <c r="CU33" s="708"/>
      <c r="CV33" s="708"/>
      <c r="CW33" s="708"/>
      <c r="CX33" s="708"/>
      <c r="CY33" s="709"/>
      <c r="CZ33" s="688">
        <v>48</v>
      </c>
      <c r="DA33" s="720"/>
      <c r="DB33" s="720"/>
      <c r="DC33" s="722"/>
      <c r="DD33" s="692">
        <v>6748662</v>
      </c>
      <c r="DE33" s="708"/>
      <c r="DF33" s="708"/>
      <c r="DG33" s="708"/>
      <c r="DH33" s="708"/>
      <c r="DI33" s="708"/>
      <c r="DJ33" s="708"/>
      <c r="DK33" s="709"/>
      <c r="DL33" s="692">
        <v>4634707</v>
      </c>
      <c r="DM33" s="708"/>
      <c r="DN33" s="708"/>
      <c r="DO33" s="708"/>
      <c r="DP33" s="708"/>
      <c r="DQ33" s="708"/>
      <c r="DR33" s="708"/>
      <c r="DS33" s="708"/>
      <c r="DT33" s="708"/>
      <c r="DU33" s="708"/>
      <c r="DV33" s="709"/>
      <c r="DW33" s="688">
        <v>35.200000000000003</v>
      </c>
      <c r="DX33" s="720"/>
      <c r="DY33" s="720"/>
      <c r="DZ33" s="720"/>
      <c r="EA33" s="720"/>
      <c r="EB33" s="720"/>
      <c r="EC33" s="721"/>
    </row>
    <row r="34" spans="2:133" ht="11.25" customHeight="1" x14ac:dyDescent="0.15">
      <c r="B34" s="680" t="s">
        <v>320</v>
      </c>
      <c r="C34" s="681"/>
      <c r="D34" s="681"/>
      <c r="E34" s="681"/>
      <c r="F34" s="681"/>
      <c r="G34" s="681"/>
      <c r="H34" s="681"/>
      <c r="I34" s="681"/>
      <c r="J34" s="681"/>
      <c r="K34" s="681"/>
      <c r="L34" s="681"/>
      <c r="M34" s="681"/>
      <c r="N34" s="681"/>
      <c r="O34" s="681"/>
      <c r="P34" s="681"/>
      <c r="Q34" s="682"/>
      <c r="R34" s="683">
        <v>107355</v>
      </c>
      <c r="S34" s="684"/>
      <c r="T34" s="684"/>
      <c r="U34" s="684"/>
      <c r="V34" s="684"/>
      <c r="W34" s="684"/>
      <c r="X34" s="684"/>
      <c r="Y34" s="685"/>
      <c r="Z34" s="686">
        <v>0.4</v>
      </c>
      <c r="AA34" s="686"/>
      <c r="AB34" s="686"/>
      <c r="AC34" s="686"/>
      <c r="AD34" s="687">
        <v>48304</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4191623</v>
      </c>
      <c r="CS34" s="684"/>
      <c r="CT34" s="684"/>
      <c r="CU34" s="684"/>
      <c r="CV34" s="684"/>
      <c r="CW34" s="684"/>
      <c r="CX34" s="684"/>
      <c r="CY34" s="685"/>
      <c r="CZ34" s="688">
        <v>16.399999999999999</v>
      </c>
      <c r="DA34" s="720"/>
      <c r="DB34" s="720"/>
      <c r="DC34" s="722"/>
      <c r="DD34" s="692">
        <v>2252620</v>
      </c>
      <c r="DE34" s="684"/>
      <c r="DF34" s="684"/>
      <c r="DG34" s="684"/>
      <c r="DH34" s="684"/>
      <c r="DI34" s="684"/>
      <c r="DJ34" s="684"/>
      <c r="DK34" s="685"/>
      <c r="DL34" s="692">
        <v>1295659</v>
      </c>
      <c r="DM34" s="684"/>
      <c r="DN34" s="684"/>
      <c r="DO34" s="684"/>
      <c r="DP34" s="684"/>
      <c r="DQ34" s="684"/>
      <c r="DR34" s="684"/>
      <c r="DS34" s="684"/>
      <c r="DT34" s="684"/>
      <c r="DU34" s="684"/>
      <c r="DV34" s="685"/>
      <c r="DW34" s="688">
        <v>9.8000000000000007</v>
      </c>
      <c r="DX34" s="720"/>
      <c r="DY34" s="720"/>
      <c r="DZ34" s="720"/>
      <c r="EA34" s="720"/>
      <c r="EB34" s="720"/>
      <c r="EC34" s="721"/>
    </row>
    <row r="35" spans="2:133" ht="11.25" customHeight="1" x14ac:dyDescent="0.15">
      <c r="B35" s="680" t="s">
        <v>322</v>
      </c>
      <c r="C35" s="681"/>
      <c r="D35" s="681"/>
      <c r="E35" s="681"/>
      <c r="F35" s="681"/>
      <c r="G35" s="681"/>
      <c r="H35" s="681"/>
      <c r="I35" s="681"/>
      <c r="J35" s="681"/>
      <c r="K35" s="681"/>
      <c r="L35" s="681"/>
      <c r="M35" s="681"/>
      <c r="N35" s="681"/>
      <c r="O35" s="681"/>
      <c r="P35" s="681"/>
      <c r="Q35" s="682"/>
      <c r="R35" s="683">
        <v>2401695</v>
      </c>
      <c r="S35" s="684"/>
      <c r="T35" s="684"/>
      <c r="U35" s="684"/>
      <c r="V35" s="684"/>
      <c r="W35" s="684"/>
      <c r="X35" s="684"/>
      <c r="Y35" s="685"/>
      <c r="Z35" s="686">
        <v>9.3000000000000007</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34466</v>
      </c>
      <c r="CS35" s="708"/>
      <c r="CT35" s="708"/>
      <c r="CU35" s="708"/>
      <c r="CV35" s="708"/>
      <c r="CW35" s="708"/>
      <c r="CX35" s="708"/>
      <c r="CY35" s="709"/>
      <c r="CZ35" s="688">
        <v>0.1</v>
      </c>
      <c r="DA35" s="720"/>
      <c r="DB35" s="720"/>
      <c r="DC35" s="722"/>
      <c r="DD35" s="692">
        <v>13923</v>
      </c>
      <c r="DE35" s="708"/>
      <c r="DF35" s="708"/>
      <c r="DG35" s="708"/>
      <c r="DH35" s="708"/>
      <c r="DI35" s="708"/>
      <c r="DJ35" s="708"/>
      <c r="DK35" s="709"/>
      <c r="DL35" s="692">
        <v>8291</v>
      </c>
      <c r="DM35" s="708"/>
      <c r="DN35" s="708"/>
      <c r="DO35" s="708"/>
      <c r="DP35" s="708"/>
      <c r="DQ35" s="708"/>
      <c r="DR35" s="708"/>
      <c r="DS35" s="708"/>
      <c r="DT35" s="708"/>
      <c r="DU35" s="708"/>
      <c r="DV35" s="709"/>
      <c r="DW35" s="688">
        <v>0.1</v>
      </c>
      <c r="DX35" s="720"/>
      <c r="DY35" s="720"/>
      <c r="DZ35" s="720"/>
      <c r="EA35" s="720"/>
      <c r="EB35" s="720"/>
      <c r="EC35" s="721"/>
    </row>
    <row r="36" spans="2:133" ht="11.25" customHeight="1" x14ac:dyDescent="0.15">
      <c r="B36" s="680" t="s">
        <v>326</v>
      </c>
      <c r="C36" s="681"/>
      <c r="D36" s="681"/>
      <c r="E36" s="681"/>
      <c r="F36" s="681"/>
      <c r="G36" s="681"/>
      <c r="H36" s="681"/>
      <c r="I36" s="681"/>
      <c r="J36" s="681"/>
      <c r="K36" s="681"/>
      <c r="L36" s="681"/>
      <c r="M36" s="681"/>
      <c r="N36" s="681"/>
      <c r="O36" s="681"/>
      <c r="P36" s="681"/>
      <c r="Q36" s="682"/>
      <c r="R36" s="683">
        <v>2095113</v>
      </c>
      <c r="S36" s="684"/>
      <c r="T36" s="684"/>
      <c r="U36" s="684"/>
      <c r="V36" s="684"/>
      <c r="W36" s="684"/>
      <c r="X36" s="684"/>
      <c r="Y36" s="685"/>
      <c r="Z36" s="686">
        <v>8.1</v>
      </c>
      <c r="AA36" s="686"/>
      <c r="AB36" s="686"/>
      <c r="AC36" s="686"/>
      <c r="AD36" s="687" t="s">
        <v>233</v>
      </c>
      <c r="AE36" s="687"/>
      <c r="AF36" s="687"/>
      <c r="AG36" s="687"/>
      <c r="AH36" s="687"/>
      <c r="AI36" s="687"/>
      <c r="AJ36" s="687"/>
      <c r="AK36" s="687"/>
      <c r="AL36" s="688" t="s">
        <v>233</v>
      </c>
      <c r="AM36" s="689"/>
      <c r="AN36" s="689"/>
      <c r="AO36" s="690"/>
      <c r="AP36" s="235"/>
      <c r="AQ36" s="757" t="s">
        <v>327</v>
      </c>
      <c r="AR36" s="758"/>
      <c r="AS36" s="758"/>
      <c r="AT36" s="758"/>
      <c r="AU36" s="758"/>
      <c r="AV36" s="758"/>
      <c r="AW36" s="758"/>
      <c r="AX36" s="758"/>
      <c r="AY36" s="759"/>
      <c r="AZ36" s="672">
        <v>3200316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98887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3134565</v>
      </c>
      <c r="CS36" s="684"/>
      <c r="CT36" s="684"/>
      <c r="CU36" s="684"/>
      <c r="CV36" s="684"/>
      <c r="CW36" s="684"/>
      <c r="CX36" s="684"/>
      <c r="CY36" s="685"/>
      <c r="CZ36" s="688">
        <v>12.2</v>
      </c>
      <c r="DA36" s="720"/>
      <c r="DB36" s="720"/>
      <c r="DC36" s="722"/>
      <c r="DD36" s="692">
        <v>2405605</v>
      </c>
      <c r="DE36" s="684"/>
      <c r="DF36" s="684"/>
      <c r="DG36" s="684"/>
      <c r="DH36" s="684"/>
      <c r="DI36" s="684"/>
      <c r="DJ36" s="684"/>
      <c r="DK36" s="685"/>
      <c r="DL36" s="692">
        <v>1698626</v>
      </c>
      <c r="DM36" s="684"/>
      <c r="DN36" s="684"/>
      <c r="DO36" s="684"/>
      <c r="DP36" s="684"/>
      <c r="DQ36" s="684"/>
      <c r="DR36" s="684"/>
      <c r="DS36" s="684"/>
      <c r="DT36" s="684"/>
      <c r="DU36" s="684"/>
      <c r="DV36" s="685"/>
      <c r="DW36" s="688">
        <v>12.9</v>
      </c>
      <c r="DX36" s="720"/>
      <c r="DY36" s="720"/>
      <c r="DZ36" s="720"/>
      <c r="EA36" s="720"/>
      <c r="EB36" s="720"/>
      <c r="EC36" s="721"/>
    </row>
    <row r="37" spans="2:133" ht="11.25" customHeight="1" x14ac:dyDescent="0.15">
      <c r="B37" s="680" t="s">
        <v>330</v>
      </c>
      <c r="C37" s="681"/>
      <c r="D37" s="681"/>
      <c r="E37" s="681"/>
      <c r="F37" s="681"/>
      <c r="G37" s="681"/>
      <c r="H37" s="681"/>
      <c r="I37" s="681"/>
      <c r="J37" s="681"/>
      <c r="K37" s="681"/>
      <c r="L37" s="681"/>
      <c r="M37" s="681"/>
      <c r="N37" s="681"/>
      <c r="O37" s="681"/>
      <c r="P37" s="681"/>
      <c r="Q37" s="682"/>
      <c r="R37" s="683">
        <v>396720</v>
      </c>
      <c r="S37" s="684"/>
      <c r="T37" s="684"/>
      <c r="U37" s="684"/>
      <c r="V37" s="684"/>
      <c r="W37" s="684"/>
      <c r="X37" s="684"/>
      <c r="Y37" s="685"/>
      <c r="Z37" s="686">
        <v>1.5</v>
      </c>
      <c r="AA37" s="686"/>
      <c r="AB37" s="686"/>
      <c r="AC37" s="686"/>
      <c r="AD37" s="687" t="s">
        <v>233</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750000</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43417</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775817</v>
      </c>
      <c r="CS37" s="708"/>
      <c r="CT37" s="708"/>
      <c r="CU37" s="708"/>
      <c r="CV37" s="708"/>
      <c r="CW37" s="708"/>
      <c r="CX37" s="708"/>
      <c r="CY37" s="709"/>
      <c r="CZ37" s="688">
        <v>3</v>
      </c>
      <c r="DA37" s="720"/>
      <c r="DB37" s="720"/>
      <c r="DC37" s="722"/>
      <c r="DD37" s="692">
        <v>775718</v>
      </c>
      <c r="DE37" s="708"/>
      <c r="DF37" s="708"/>
      <c r="DG37" s="708"/>
      <c r="DH37" s="708"/>
      <c r="DI37" s="708"/>
      <c r="DJ37" s="708"/>
      <c r="DK37" s="709"/>
      <c r="DL37" s="692">
        <v>728842</v>
      </c>
      <c r="DM37" s="708"/>
      <c r="DN37" s="708"/>
      <c r="DO37" s="708"/>
      <c r="DP37" s="708"/>
      <c r="DQ37" s="708"/>
      <c r="DR37" s="708"/>
      <c r="DS37" s="708"/>
      <c r="DT37" s="708"/>
      <c r="DU37" s="708"/>
      <c r="DV37" s="709"/>
      <c r="DW37" s="688">
        <v>5.5</v>
      </c>
      <c r="DX37" s="720"/>
      <c r="DY37" s="720"/>
      <c r="DZ37" s="720"/>
      <c r="EA37" s="720"/>
      <c r="EB37" s="720"/>
      <c r="EC37" s="721"/>
    </row>
    <row r="38" spans="2:133" ht="11.25" customHeight="1" x14ac:dyDescent="0.15">
      <c r="B38" s="680" t="s">
        <v>334</v>
      </c>
      <c r="C38" s="681"/>
      <c r="D38" s="681"/>
      <c r="E38" s="681"/>
      <c r="F38" s="681"/>
      <c r="G38" s="681"/>
      <c r="H38" s="681"/>
      <c r="I38" s="681"/>
      <c r="J38" s="681"/>
      <c r="K38" s="681"/>
      <c r="L38" s="681"/>
      <c r="M38" s="681"/>
      <c r="N38" s="681"/>
      <c r="O38" s="681"/>
      <c r="P38" s="681"/>
      <c r="Q38" s="682"/>
      <c r="R38" s="683">
        <v>356916</v>
      </c>
      <c r="S38" s="684"/>
      <c r="T38" s="684"/>
      <c r="U38" s="684"/>
      <c r="V38" s="684"/>
      <c r="W38" s="684"/>
      <c r="X38" s="684"/>
      <c r="Y38" s="685"/>
      <c r="Z38" s="686">
        <v>1.4</v>
      </c>
      <c r="AA38" s="686"/>
      <c r="AB38" s="686"/>
      <c r="AC38" s="686"/>
      <c r="AD38" s="687">
        <v>28840</v>
      </c>
      <c r="AE38" s="687"/>
      <c r="AF38" s="687"/>
      <c r="AG38" s="687"/>
      <c r="AH38" s="687"/>
      <c r="AI38" s="687"/>
      <c r="AJ38" s="687"/>
      <c r="AK38" s="687"/>
      <c r="AL38" s="688">
        <v>0.2</v>
      </c>
      <c r="AM38" s="689"/>
      <c r="AN38" s="689"/>
      <c r="AO38" s="690"/>
      <c r="AQ38" s="761" t="s">
        <v>335</v>
      </c>
      <c r="AR38" s="762"/>
      <c r="AS38" s="762"/>
      <c r="AT38" s="762"/>
      <c r="AU38" s="762"/>
      <c r="AV38" s="762"/>
      <c r="AW38" s="762"/>
      <c r="AX38" s="762"/>
      <c r="AY38" s="763"/>
      <c r="AZ38" s="683">
        <v>134383</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6550</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2235178</v>
      </c>
      <c r="CS38" s="684"/>
      <c r="CT38" s="684"/>
      <c r="CU38" s="684"/>
      <c r="CV38" s="684"/>
      <c r="CW38" s="684"/>
      <c r="CX38" s="684"/>
      <c r="CY38" s="685"/>
      <c r="CZ38" s="688">
        <v>8.6999999999999993</v>
      </c>
      <c r="DA38" s="720"/>
      <c r="DB38" s="720"/>
      <c r="DC38" s="722"/>
      <c r="DD38" s="692">
        <v>1868915</v>
      </c>
      <c r="DE38" s="684"/>
      <c r="DF38" s="684"/>
      <c r="DG38" s="684"/>
      <c r="DH38" s="684"/>
      <c r="DI38" s="684"/>
      <c r="DJ38" s="684"/>
      <c r="DK38" s="685"/>
      <c r="DL38" s="692">
        <v>1632131</v>
      </c>
      <c r="DM38" s="684"/>
      <c r="DN38" s="684"/>
      <c r="DO38" s="684"/>
      <c r="DP38" s="684"/>
      <c r="DQ38" s="684"/>
      <c r="DR38" s="684"/>
      <c r="DS38" s="684"/>
      <c r="DT38" s="684"/>
      <c r="DU38" s="684"/>
      <c r="DV38" s="685"/>
      <c r="DW38" s="688">
        <v>12.4</v>
      </c>
      <c r="DX38" s="720"/>
      <c r="DY38" s="720"/>
      <c r="DZ38" s="720"/>
      <c r="EA38" s="720"/>
      <c r="EB38" s="720"/>
      <c r="EC38" s="721"/>
    </row>
    <row r="39" spans="2:133" ht="11.25" customHeight="1" x14ac:dyDescent="0.15">
      <c r="B39" s="680" t="s">
        <v>338</v>
      </c>
      <c r="C39" s="681"/>
      <c r="D39" s="681"/>
      <c r="E39" s="681"/>
      <c r="F39" s="681"/>
      <c r="G39" s="681"/>
      <c r="H39" s="681"/>
      <c r="I39" s="681"/>
      <c r="J39" s="681"/>
      <c r="K39" s="681"/>
      <c r="L39" s="681"/>
      <c r="M39" s="681"/>
      <c r="N39" s="681"/>
      <c r="O39" s="681"/>
      <c r="P39" s="681"/>
      <c r="Q39" s="682"/>
      <c r="R39" s="683">
        <v>1498747</v>
      </c>
      <c r="S39" s="684"/>
      <c r="T39" s="684"/>
      <c r="U39" s="684"/>
      <c r="V39" s="684"/>
      <c r="W39" s="684"/>
      <c r="X39" s="684"/>
      <c r="Y39" s="685"/>
      <c r="Z39" s="686">
        <v>5.8</v>
      </c>
      <c r="AA39" s="686"/>
      <c r="AB39" s="686"/>
      <c r="AC39" s="686"/>
      <c r="AD39" s="687" t="s">
        <v>128</v>
      </c>
      <c r="AE39" s="687"/>
      <c r="AF39" s="687"/>
      <c r="AG39" s="687"/>
      <c r="AH39" s="687"/>
      <c r="AI39" s="687"/>
      <c r="AJ39" s="687"/>
      <c r="AK39" s="687"/>
      <c r="AL39" s="688" t="s">
        <v>233</v>
      </c>
      <c r="AM39" s="689"/>
      <c r="AN39" s="689"/>
      <c r="AO39" s="690"/>
      <c r="AQ39" s="761" t="s">
        <v>339</v>
      </c>
      <c r="AR39" s="762"/>
      <c r="AS39" s="762"/>
      <c r="AT39" s="762"/>
      <c r="AU39" s="762"/>
      <c r="AV39" s="762"/>
      <c r="AW39" s="762"/>
      <c r="AX39" s="762"/>
      <c r="AY39" s="763"/>
      <c r="AZ39" s="683">
        <v>41245</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10457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2682376</v>
      </c>
      <c r="CS39" s="708"/>
      <c r="CT39" s="708"/>
      <c r="CU39" s="708"/>
      <c r="CV39" s="708"/>
      <c r="CW39" s="708"/>
      <c r="CX39" s="708"/>
      <c r="CY39" s="709"/>
      <c r="CZ39" s="688">
        <v>10.5</v>
      </c>
      <c r="DA39" s="720"/>
      <c r="DB39" s="720"/>
      <c r="DC39" s="722"/>
      <c r="DD39" s="692">
        <v>207599</v>
      </c>
      <c r="DE39" s="708"/>
      <c r="DF39" s="708"/>
      <c r="DG39" s="708"/>
      <c r="DH39" s="708"/>
      <c r="DI39" s="708"/>
      <c r="DJ39" s="708"/>
      <c r="DK39" s="709"/>
      <c r="DL39" s="692" t="s">
        <v>128</v>
      </c>
      <c r="DM39" s="708"/>
      <c r="DN39" s="708"/>
      <c r="DO39" s="708"/>
      <c r="DP39" s="708"/>
      <c r="DQ39" s="708"/>
      <c r="DR39" s="708"/>
      <c r="DS39" s="708"/>
      <c r="DT39" s="708"/>
      <c r="DU39" s="708"/>
      <c r="DV39" s="709"/>
      <c r="DW39" s="688" t="s">
        <v>128</v>
      </c>
      <c r="DX39" s="720"/>
      <c r="DY39" s="720"/>
      <c r="DZ39" s="720"/>
      <c r="EA39" s="720"/>
      <c r="EB39" s="720"/>
      <c r="EC39" s="721"/>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v>30752</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93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9700</v>
      </c>
      <c r="CS40" s="684"/>
      <c r="CT40" s="684"/>
      <c r="CU40" s="684"/>
      <c r="CV40" s="684"/>
      <c r="CW40" s="684"/>
      <c r="CX40" s="684"/>
      <c r="CY40" s="685"/>
      <c r="CZ40" s="688">
        <v>0</v>
      </c>
      <c r="DA40" s="720"/>
      <c r="DB40" s="720"/>
      <c r="DC40" s="722"/>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233</v>
      </c>
      <c r="DX40" s="720"/>
      <c r="DY40" s="720"/>
      <c r="DZ40" s="720"/>
      <c r="EA40" s="720"/>
      <c r="EB40" s="720"/>
      <c r="EC40" s="721"/>
    </row>
    <row r="41" spans="2:133" ht="11.25" customHeight="1" x14ac:dyDescent="0.15">
      <c r="B41" s="680" t="s">
        <v>347</v>
      </c>
      <c r="C41" s="681"/>
      <c r="D41" s="681"/>
      <c r="E41" s="681"/>
      <c r="F41" s="681"/>
      <c r="G41" s="681"/>
      <c r="H41" s="681"/>
      <c r="I41" s="681"/>
      <c r="J41" s="681"/>
      <c r="K41" s="681"/>
      <c r="L41" s="681"/>
      <c r="M41" s="681"/>
      <c r="N41" s="681"/>
      <c r="O41" s="681"/>
      <c r="P41" s="681"/>
      <c r="Q41" s="682"/>
      <c r="R41" s="683">
        <v>528647</v>
      </c>
      <c r="S41" s="684"/>
      <c r="T41" s="684"/>
      <c r="U41" s="684"/>
      <c r="V41" s="684"/>
      <c r="W41" s="684"/>
      <c r="X41" s="684"/>
      <c r="Y41" s="685"/>
      <c r="Z41" s="686">
        <v>2</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551020</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08"/>
      <c r="CT41" s="708"/>
      <c r="CU41" s="708"/>
      <c r="CV41" s="708"/>
      <c r="CW41" s="708"/>
      <c r="CX41" s="708"/>
      <c r="CY41" s="709"/>
      <c r="CZ41" s="688" t="s">
        <v>128</v>
      </c>
      <c r="DA41" s="720"/>
      <c r="DB41" s="720"/>
      <c r="DC41" s="722"/>
      <c r="DD41" s="692" t="s">
        <v>128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25944968</v>
      </c>
      <c r="S42" s="769"/>
      <c r="T42" s="769"/>
      <c r="U42" s="769"/>
      <c r="V42" s="769"/>
      <c r="W42" s="769"/>
      <c r="X42" s="769"/>
      <c r="Y42" s="777"/>
      <c r="Z42" s="778">
        <v>100</v>
      </c>
      <c r="AA42" s="778"/>
      <c r="AB42" s="778"/>
      <c r="AC42" s="778"/>
      <c r="AD42" s="779">
        <v>12651133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1692916</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353</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2365209</v>
      </c>
      <c r="CS42" s="684"/>
      <c r="CT42" s="684"/>
      <c r="CU42" s="684"/>
      <c r="CV42" s="684"/>
      <c r="CW42" s="684"/>
      <c r="CX42" s="684"/>
      <c r="CY42" s="685"/>
      <c r="CZ42" s="688">
        <v>9.1999999999999993</v>
      </c>
      <c r="DA42" s="689"/>
      <c r="DB42" s="689"/>
      <c r="DC42" s="701"/>
      <c r="DD42" s="692">
        <v>341398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59393</v>
      </c>
      <c r="CS43" s="708"/>
      <c r="CT43" s="708"/>
      <c r="CU43" s="708"/>
      <c r="CV43" s="708"/>
      <c r="CW43" s="708"/>
      <c r="CX43" s="708"/>
      <c r="CY43" s="709"/>
      <c r="CZ43" s="688">
        <v>0.2</v>
      </c>
      <c r="DA43" s="720"/>
      <c r="DB43" s="720"/>
      <c r="DC43" s="722"/>
      <c r="DD43" s="692">
        <v>59393</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2033890</v>
      </c>
      <c r="CS44" s="684"/>
      <c r="CT44" s="684"/>
      <c r="CU44" s="684"/>
      <c r="CV44" s="684"/>
      <c r="CW44" s="684"/>
      <c r="CX44" s="684"/>
      <c r="CY44" s="685"/>
      <c r="CZ44" s="688">
        <v>7.9</v>
      </c>
      <c r="DA44" s="689"/>
      <c r="DB44" s="689"/>
      <c r="DC44" s="701"/>
      <c r="DD44" s="692">
        <v>325846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831546</v>
      </c>
      <c r="CS45" s="708"/>
      <c r="CT45" s="708"/>
      <c r="CU45" s="708"/>
      <c r="CV45" s="708"/>
      <c r="CW45" s="708"/>
      <c r="CX45" s="708"/>
      <c r="CY45" s="709"/>
      <c r="CZ45" s="688">
        <v>3.2</v>
      </c>
      <c r="DA45" s="720"/>
      <c r="DB45" s="720"/>
      <c r="DC45" s="722"/>
      <c r="DD45" s="692">
        <v>55186</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1044617</v>
      </c>
      <c r="CS46" s="684"/>
      <c r="CT46" s="684"/>
      <c r="CU46" s="684"/>
      <c r="CV46" s="684"/>
      <c r="CW46" s="684"/>
      <c r="CX46" s="684"/>
      <c r="CY46" s="685"/>
      <c r="CZ46" s="688">
        <v>4.0999999999999996</v>
      </c>
      <c r="DA46" s="689"/>
      <c r="DB46" s="689"/>
      <c r="DC46" s="701"/>
      <c r="DD46" s="692">
        <v>267291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331319</v>
      </c>
      <c r="CS47" s="708"/>
      <c r="CT47" s="708"/>
      <c r="CU47" s="708"/>
      <c r="CV47" s="708"/>
      <c r="CW47" s="708"/>
      <c r="CX47" s="708"/>
      <c r="CY47" s="709"/>
      <c r="CZ47" s="688">
        <v>1.3</v>
      </c>
      <c r="DA47" s="720"/>
      <c r="DB47" s="720"/>
      <c r="DC47" s="722"/>
      <c r="DD47" s="692">
        <v>15552</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233</v>
      </c>
      <c r="CS48" s="684"/>
      <c r="CT48" s="684"/>
      <c r="CU48" s="684"/>
      <c r="CV48" s="684"/>
      <c r="CW48" s="684"/>
      <c r="CX48" s="684"/>
      <c r="CY48" s="685"/>
      <c r="CZ48" s="688" t="s">
        <v>233</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25603391</v>
      </c>
      <c r="CS49" s="754"/>
      <c r="CT49" s="754"/>
      <c r="CU49" s="754"/>
      <c r="CV49" s="754"/>
      <c r="CW49" s="754"/>
      <c r="CX49" s="754"/>
      <c r="CY49" s="785"/>
      <c r="CZ49" s="780">
        <v>100</v>
      </c>
      <c r="DA49" s="786"/>
      <c r="DB49" s="786"/>
      <c r="DC49" s="787"/>
      <c r="DD49" s="788">
        <v>14872766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a6oyu8u6nVmxD0NIn7o3WHgkU4iOZWy8Ah5WOjJK6JcrRWfOw6Xdj8mJleam+CbnTCgK76YMbLJ96uGCPZvxQ==" saltValue="bHlWaIFqLUOSfUX7HOnx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25607</v>
      </c>
      <c r="R7" s="819"/>
      <c r="S7" s="819"/>
      <c r="T7" s="819"/>
      <c r="U7" s="819"/>
      <c r="V7" s="819">
        <v>25266</v>
      </c>
      <c r="W7" s="819"/>
      <c r="X7" s="819"/>
      <c r="Y7" s="819"/>
      <c r="Z7" s="819"/>
      <c r="AA7" s="819">
        <v>341</v>
      </c>
      <c r="AB7" s="819"/>
      <c r="AC7" s="819"/>
      <c r="AD7" s="819"/>
      <c r="AE7" s="820"/>
      <c r="AF7" s="821">
        <v>272</v>
      </c>
      <c r="AG7" s="822"/>
      <c r="AH7" s="822"/>
      <c r="AI7" s="822"/>
      <c r="AJ7" s="823"/>
      <c r="AK7" s="858">
        <v>2095</v>
      </c>
      <c r="AL7" s="859"/>
      <c r="AM7" s="859"/>
      <c r="AN7" s="859"/>
      <c r="AO7" s="859"/>
      <c r="AP7" s="859">
        <v>29243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2</v>
      </c>
      <c r="CI7" s="856"/>
      <c r="CJ7" s="856"/>
      <c r="CK7" s="856"/>
      <c r="CL7" s="857"/>
      <c r="CM7" s="855">
        <v>151</v>
      </c>
      <c r="CN7" s="856"/>
      <c r="CO7" s="856"/>
      <c r="CP7" s="856"/>
      <c r="CQ7" s="857"/>
      <c r="CR7" s="855">
        <v>55</v>
      </c>
      <c r="CS7" s="856"/>
      <c r="CT7" s="856"/>
      <c r="CU7" s="856"/>
      <c r="CV7" s="857"/>
      <c r="CW7" s="855" t="s">
        <v>521</v>
      </c>
      <c r="CX7" s="856"/>
      <c r="CY7" s="856"/>
      <c r="CZ7" s="856"/>
      <c r="DA7" s="857"/>
      <c r="DB7" s="855" t="s">
        <v>521</v>
      </c>
      <c r="DC7" s="856"/>
      <c r="DD7" s="856"/>
      <c r="DE7" s="856"/>
      <c r="DF7" s="857"/>
      <c r="DG7" s="855" t="s">
        <v>521</v>
      </c>
      <c r="DH7" s="856"/>
      <c r="DI7" s="856"/>
      <c r="DJ7" s="856"/>
      <c r="DK7" s="857"/>
      <c r="DL7" s="855" t="s">
        <v>521</v>
      </c>
      <c r="DM7" s="856"/>
      <c r="DN7" s="856"/>
      <c r="DO7" s="856"/>
      <c r="DP7" s="857"/>
      <c r="DQ7" s="855" t="s">
        <v>521</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711</v>
      </c>
      <c r="R8" s="843"/>
      <c r="S8" s="843"/>
      <c r="T8" s="843"/>
      <c r="U8" s="843"/>
      <c r="V8" s="843">
        <v>710</v>
      </c>
      <c r="W8" s="843"/>
      <c r="X8" s="843"/>
      <c r="Y8" s="843"/>
      <c r="Z8" s="843"/>
      <c r="AA8" s="843">
        <v>1</v>
      </c>
      <c r="AB8" s="843"/>
      <c r="AC8" s="843"/>
      <c r="AD8" s="843"/>
      <c r="AE8" s="844"/>
      <c r="AF8" s="845">
        <v>0</v>
      </c>
      <c r="AG8" s="846"/>
      <c r="AH8" s="846"/>
      <c r="AI8" s="846"/>
      <c r="AJ8" s="847"/>
      <c r="AK8" s="848">
        <v>354</v>
      </c>
      <c r="AL8" s="849"/>
      <c r="AM8" s="849"/>
      <c r="AN8" s="849"/>
      <c r="AO8" s="849"/>
      <c r="AP8" s="849">
        <v>1386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594</v>
      </c>
      <c r="BT8" s="853"/>
      <c r="BU8" s="853"/>
      <c r="BV8" s="853"/>
      <c r="BW8" s="853"/>
      <c r="BX8" s="853"/>
      <c r="BY8" s="853"/>
      <c r="BZ8" s="853"/>
      <c r="CA8" s="853"/>
      <c r="CB8" s="853"/>
      <c r="CC8" s="853"/>
      <c r="CD8" s="853"/>
      <c r="CE8" s="853"/>
      <c r="CF8" s="853"/>
      <c r="CG8" s="854"/>
      <c r="CH8" s="865">
        <v>4</v>
      </c>
      <c r="CI8" s="866"/>
      <c r="CJ8" s="866"/>
      <c r="CK8" s="866"/>
      <c r="CL8" s="867"/>
      <c r="CM8" s="865">
        <v>102</v>
      </c>
      <c r="CN8" s="866"/>
      <c r="CO8" s="866"/>
      <c r="CP8" s="866"/>
      <c r="CQ8" s="867"/>
      <c r="CR8" s="865">
        <v>14</v>
      </c>
      <c r="CS8" s="866"/>
      <c r="CT8" s="866"/>
      <c r="CU8" s="866"/>
      <c r="CV8" s="867"/>
      <c r="CW8" s="865" t="s">
        <v>521</v>
      </c>
      <c r="CX8" s="866"/>
      <c r="CY8" s="866"/>
      <c r="CZ8" s="866"/>
      <c r="DA8" s="867"/>
      <c r="DB8" s="865" t="s">
        <v>521</v>
      </c>
      <c r="DC8" s="866"/>
      <c r="DD8" s="866"/>
      <c r="DE8" s="866"/>
      <c r="DF8" s="867"/>
      <c r="DG8" s="865" t="s">
        <v>521</v>
      </c>
      <c r="DH8" s="866"/>
      <c r="DI8" s="866"/>
      <c r="DJ8" s="866"/>
      <c r="DK8" s="867"/>
      <c r="DL8" s="865" t="s">
        <v>521</v>
      </c>
      <c r="DM8" s="866"/>
      <c r="DN8" s="866"/>
      <c r="DO8" s="866"/>
      <c r="DP8" s="867"/>
      <c r="DQ8" s="865" t="s">
        <v>521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10</v>
      </c>
      <c r="CI9" s="866"/>
      <c r="CJ9" s="866"/>
      <c r="CK9" s="866"/>
      <c r="CL9" s="867"/>
      <c r="CM9" s="865">
        <v>393</v>
      </c>
      <c r="CN9" s="866"/>
      <c r="CO9" s="866"/>
      <c r="CP9" s="866"/>
      <c r="CQ9" s="867"/>
      <c r="CR9" s="865">
        <v>421</v>
      </c>
      <c r="CS9" s="866"/>
      <c r="CT9" s="866"/>
      <c r="CU9" s="866"/>
      <c r="CV9" s="867"/>
      <c r="CW9" s="865" t="s">
        <v>521</v>
      </c>
      <c r="CX9" s="866"/>
      <c r="CY9" s="866"/>
      <c r="CZ9" s="866"/>
      <c r="DA9" s="867"/>
      <c r="DB9" s="865" t="s">
        <v>521</v>
      </c>
      <c r="DC9" s="866"/>
      <c r="DD9" s="866"/>
      <c r="DE9" s="866"/>
      <c r="DF9" s="867"/>
      <c r="DG9" s="865" t="s">
        <v>521</v>
      </c>
      <c r="DH9" s="866"/>
      <c r="DI9" s="866"/>
      <c r="DJ9" s="866"/>
      <c r="DK9" s="867"/>
      <c r="DL9" s="865" t="s">
        <v>521</v>
      </c>
      <c r="DM9" s="866"/>
      <c r="DN9" s="866"/>
      <c r="DO9" s="866"/>
      <c r="DP9" s="867"/>
      <c r="DQ9" s="865" t="s">
        <v>521</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-13</v>
      </c>
      <c r="CI10" s="866"/>
      <c r="CJ10" s="866"/>
      <c r="CK10" s="866"/>
      <c r="CL10" s="867"/>
      <c r="CM10" s="865">
        <v>490</v>
      </c>
      <c r="CN10" s="866"/>
      <c r="CO10" s="866"/>
      <c r="CP10" s="866"/>
      <c r="CQ10" s="867"/>
      <c r="CR10" s="865">
        <v>403</v>
      </c>
      <c r="CS10" s="866"/>
      <c r="CT10" s="866"/>
      <c r="CU10" s="866"/>
      <c r="CV10" s="867"/>
      <c r="CW10" s="865">
        <v>7</v>
      </c>
      <c r="CX10" s="866"/>
      <c r="CY10" s="866"/>
      <c r="CZ10" s="866"/>
      <c r="DA10" s="867"/>
      <c r="DB10" s="865" t="s">
        <v>521</v>
      </c>
      <c r="DC10" s="866"/>
      <c r="DD10" s="866"/>
      <c r="DE10" s="866"/>
      <c r="DF10" s="867"/>
      <c r="DG10" s="865" t="s">
        <v>521</v>
      </c>
      <c r="DH10" s="866"/>
      <c r="DI10" s="866"/>
      <c r="DJ10" s="866"/>
      <c r="DK10" s="867"/>
      <c r="DL10" s="865" t="s">
        <v>521</v>
      </c>
      <c r="DM10" s="866"/>
      <c r="DN10" s="866"/>
      <c r="DO10" s="866"/>
      <c r="DP10" s="867"/>
      <c r="DQ10" s="865" t="s">
        <v>521</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597</v>
      </c>
      <c r="BT11" s="853"/>
      <c r="BU11" s="853"/>
      <c r="BV11" s="853"/>
      <c r="BW11" s="853"/>
      <c r="BX11" s="853"/>
      <c r="BY11" s="853"/>
      <c r="BZ11" s="853"/>
      <c r="CA11" s="853"/>
      <c r="CB11" s="853"/>
      <c r="CC11" s="853"/>
      <c r="CD11" s="853"/>
      <c r="CE11" s="853"/>
      <c r="CF11" s="853"/>
      <c r="CG11" s="854"/>
      <c r="CH11" s="865">
        <v>23</v>
      </c>
      <c r="CI11" s="866"/>
      <c r="CJ11" s="866"/>
      <c r="CK11" s="866"/>
      <c r="CL11" s="867"/>
      <c r="CM11" s="865">
        <v>7</v>
      </c>
      <c r="CN11" s="866"/>
      <c r="CO11" s="866"/>
      <c r="CP11" s="866"/>
      <c r="CQ11" s="867"/>
      <c r="CR11" s="865">
        <v>5</v>
      </c>
      <c r="CS11" s="866"/>
      <c r="CT11" s="866"/>
      <c r="CU11" s="866"/>
      <c r="CV11" s="867"/>
      <c r="CW11" s="865" t="s">
        <v>521</v>
      </c>
      <c r="CX11" s="866"/>
      <c r="CY11" s="866"/>
      <c r="CZ11" s="866"/>
      <c r="DA11" s="867"/>
      <c r="DB11" s="865" t="s">
        <v>521</v>
      </c>
      <c r="DC11" s="866"/>
      <c r="DD11" s="866"/>
      <c r="DE11" s="866"/>
      <c r="DF11" s="867"/>
      <c r="DG11" s="865" t="s">
        <v>521</v>
      </c>
      <c r="DH11" s="866"/>
      <c r="DI11" s="866"/>
      <c r="DJ11" s="866"/>
      <c r="DK11" s="867"/>
      <c r="DL11" s="865" t="s">
        <v>521</v>
      </c>
      <c r="DM11" s="866"/>
      <c r="DN11" s="866"/>
      <c r="DO11" s="866"/>
      <c r="DP11" s="867"/>
      <c r="DQ11" s="865" t="s">
        <v>521</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272</v>
      </c>
      <c r="AG23" s="878"/>
      <c r="AH23" s="878"/>
      <c r="AI23" s="878"/>
      <c r="AJ23" s="881"/>
      <c r="AK23" s="882"/>
      <c r="AL23" s="883"/>
      <c r="AM23" s="883"/>
      <c r="AN23" s="883"/>
      <c r="AO23" s="883"/>
      <c r="AP23" s="878"/>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5845</v>
      </c>
      <c r="R28" s="907"/>
      <c r="S28" s="907"/>
      <c r="T28" s="907"/>
      <c r="U28" s="907"/>
      <c r="V28" s="907">
        <v>5746</v>
      </c>
      <c r="W28" s="907"/>
      <c r="X28" s="907"/>
      <c r="Y28" s="907"/>
      <c r="Z28" s="907"/>
      <c r="AA28" s="907">
        <v>99</v>
      </c>
      <c r="AB28" s="907"/>
      <c r="AC28" s="907"/>
      <c r="AD28" s="907"/>
      <c r="AE28" s="908"/>
      <c r="AF28" s="909">
        <v>99</v>
      </c>
      <c r="AG28" s="907"/>
      <c r="AH28" s="907"/>
      <c r="AI28" s="907"/>
      <c r="AJ28" s="910"/>
      <c r="AK28" s="911">
        <v>553</v>
      </c>
      <c r="AL28" s="902"/>
      <c r="AM28" s="902"/>
      <c r="AN28" s="902"/>
      <c r="AO28" s="902"/>
      <c r="AP28" s="902">
        <v>35</v>
      </c>
      <c r="AQ28" s="902"/>
      <c r="AR28" s="902"/>
      <c r="AS28" s="902"/>
      <c r="AT28" s="902"/>
      <c r="AU28" s="902">
        <v>13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5358</v>
      </c>
      <c r="R29" s="843"/>
      <c r="S29" s="843"/>
      <c r="T29" s="843"/>
      <c r="U29" s="843"/>
      <c r="V29" s="843">
        <v>5316</v>
      </c>
      <c r="W29" s="843"/>
      <c r="X29" s="843"/>
      <c r="Y29" s="843"/>
      <c r="Z29" s="843"/>
      <c r="AA29" s="843">
        <v>42</v>
      </c>
      <c r="AB29" s="843"/>
      <c r="AC29" s="843"/>
      <c r="AD29" s="843"/>
      <c r="AE29" s="844"/>
      <c r="AF29" s="845">
        <v>42</v>
      </c>
      <c r="AG29" s="846"/>
      <c r="AH29" s="846"/>
      <c r="AI29" s="846"/>
      <c r="AJ29" s="847"/>
      <c r="AK29" s="914">
        <v>811</v>
      </c>
      <c r="AL29" s="915"/>
      <c r="AM29" s="915"/>
      <c r="AN29" s="915"/>
      <c r="AO29" s="915"/>
      <c r="AP29" s="915" t="s">
        <v>611</v>
      </c>
      <c r="AQ29" s="915"/>
      <c r="AR29" s="915"/>
      <c r="AS29" s="915"/>
      <c r="AT29" s="915"/>
      <c r="AU29" s="915" t="s">
        <v>611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754</v>
      </c>
      <c r="R30" s="843"/>
      <c r="S30" s="843"/>
      <c r="T30" s="843"/>
      <c r="U30" s="843"/>
      <c r="V30" s="843">
        <v>737</v>
      </c>
      <c r="W30" s="843"/>
      <c r="X30" s="843"/>
      <c r="Y30" s="843"/>
      <c r="Z30" s="843"/>
      <c r="AA30" s="843">
        <v>17</v>
      </c>
      <c r="AB30" s="843"/>
      <c r="AC30" s="843"/>
      <c r="AD30" s="843"/>
      <c r="AE30" s="844"/>
      <c r="AF30" s="845">
        <v>17</v>
      </c>
      <c r="AG30" s="846"/>
      <c r="AH30" s="846"/>
      <c r="AI30" s="846"/>
      <c r="AJ30" s="847"/>
      <c r="AK30" s="914">
        <v>222</v>
      </c>
      <c r="AL30" s="915"/>
      <c r="AM30" s="915"/>
      <c r="AN30" s="915"/>
      <c r="AO30" s="915"/>
      <c r="AP30" s="915" t="s">
        <v>611</v>
      </c>
      <c r="AQ30" s="915"/>
      <c r="AR30" s="915"/>
      <c r="AS30" s="915"/>
      <c r="AT30" s="915"/>
      <c r="AU30" s="915" t="s">
        <v>611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1104</v>
      </c>
      <c r="R31" s="843"/>
      <c r="S31" s="843"/>
      <c r="T31" s="843"/>
      <c r="U31" s="843"/>
      <c r="V31" s="843">
        <v>1091</v>
      </c>
      <c r="W31" s="843"/>
      <c r="X31" s="843"/>
      <c r="Y31" s="843"/>
      <c r="Z31" s="843"/>
      <c r="AA31" s="843">
        <v>13</v>
      </c>
      <c r="AB31" s="843"/>
      <c r="AC31" s="843"/>
      <c r="AD31" s="843"/>
      <c r="AE31" s="844"/>
      <c r="AF31" s="845">
        <v>65</v>
      </c>
      <c r="AG31" s="846"/>
      <c r="AH31" s="846"/>
      <c r="AI31" s="846"/>
      <c r="AJ31" s="847"/>
      <c r="AK31" s="914">
        <v>750</v>
      </c>
      <c r="AL31" s="915"/>
      <c r="AM31" s="915"/>
      <c r="AN31" s="915"/>
      <c r="AO31" s="915"/>
      <c r="AP31" s="915">
        <v>12188</v>
      </c>
      <c r="AQ31" s="915"/>
      <c r="AR31" s="915"/>
      <c r="AS31" s="915"/>
      <c r="AT31" s="915"/>
      <c r="AU31" s="915">
        <v>10762</v>
      </c>
      <c r="AV31" s="915"/>
      <c r="AW31" s="915"/>
      <c r="AX31" s="915"/>
      <c r="AY31" s="915"/>
      <c r="AZ31" s="916"/>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115</v>
      </c>
      <c r="R32" s="843"/>
      <c r="S32" s="843"/>
      <c r="T32" s="843"/>
      <c r="U32" s="843"/>
      <c r="V32" s="843">
        <v>132</v>
      </c>
      <c r="W32" s="843"/>
      <c r="X32" s="843"/>
      <c r="Y32" s="843"/>
      <c r="Z32" s="843"/>
      <c r="AA32" s="843">
        <v>-17</v>
      </c>
      <c r="AB32" s="843"/>
      <c r="AC32" s="843"/>
      <c r="AD32" s="843"/>
      <c r="AE32" s="844"/>
      <c r="AF32" s="845">
        <v>87</v>
      </c>
      <c r="AG32" s="846"/>
      <c r="AH32" s="846"/>
      <c r="AI32" s="846"/>
      <c r="AJ32" s="847"/>
      <c r="AK32" s="914">
        <v>41</v>
      </c>
      <c r="AL32" s="915"/>
      <c r="AM32" s="915"/>
      <c r="AN32" s="915"/>
      <c r="AO32" s="915"/>
      <c r="AP32" s="915">
        <v>111</v>
      </c>
      <c r="AQ32" s="915"/>
      <c r="AR32" s="915"/>
      <c r="AS32" s="915"/>
      <c r="AT32" s="915"/>
      <c r="AU32" s="915">
        <v>88</v>
      </c>
      <c r="AV32" s="915"/>
      <c r="AW32" s="915"/>
      <c r="AX32" s="915"/>
      <c r="AY32" s="915"/>
      <c r="AZ32" s="916"/>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42</v>
      </c>
      <c r="R33" s="843"/>
      <c r="S33" s="843"/>
      <c r="T33" s="843"/>
      <c r="U33" s="843"/>
      <c r="V33" s="843">
        <v>34</v>
      </c>
      <c r="W33" s="843"/>
      <c r="X33" s="843"/>
      <c r="Y33" s="843"/>
      <c r="Z33" s="843"/>
      <c r="AA33" s="843">
        <v>8</v>
      </c>
      <c r="AB33" s="843"/>
      <c r="AC33" s="843"/>
      <c r="AD33" s="843"/>
      <c r="AE33" s="844"/>
      <c r="AF33" s="845">
        <v>34</v>
      </c>
      <c r="AG33" s="846"/>
      <c r="AH33" s="846"/>
      <c r="AI33" s="846"/>
      <c r="AJ33" s="847"/>
      <c r="AK33" s="914" t="s">
        <v>611</v>
      </c>
      <c r="AL33" s="915"/>
      <c r="AM33" s="915"/>
      <c r="AN33" s="915"/>
      <c r="AO33" s="915"/>
      <c r="AP33" s="915" t="s">
        <v>611</v>
      </c>
      <c r="AQ33" s="915"/>
      <c r="AR33" s="915"/>
      <c r="AS33" s="915"/>
      <c r="AT33" s="915"/>
      <c r="AU33" s="915" t="s">
        <v>611</v>
      </c>
      <c r="AV33" s="915"/>
      <c r="AW33" s="915"/>
      <c r="AX33" s="915"/>
      <c r="AY33" s="915"/>
      <c r="AZ33" s="916"/>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11</v>
      </c>
      <c r="R34" s="843"/>
      <c r="S34" s="843"/>
      <c r="T34" s="843"/>
      <c r="U34" s="843"/>
      <c r="V34" s="843">
        <v>57</v>
      </c>
      <c r="W34" s="843"/>
      <c r="X34" s="843"/>
      <c r="Y34" s="843"/>
      <c r="Z34" s="843"/>
      <c r="AA34" s="843">
        <v>-46</v>
      </c>
      <c r="AB34" s="843"/>
      <c r="AC34" s="843"/>
      <c r="AD34" s="843"/>
      <c r="AE34" s="844"/>
      <c r="AF34" s="845">
        <v>805</v>
      </c>
      <c r="AG34" s="846"/>
      <c r="AH34" s="846"/>
      <c r="AI34" s="846"/>
      <c r="AJ34" s="847"/>
      <c r="AK34" s="914" t="s">
        <v>611</v>
      </c>
      <c r="AL34" s="915"/>
      <c r="AM34" s="915"/>
      <c r="AN34" s="915"/>
      <c r="AO34" s="915"/>
      <c r="AP34" s="915" t="s">
        <v>611</v>
      </c>
      <c r="AQ34" s="915"/>
      <c r="AR34" s="915"/>
      <c r="AS34" s="915"/>
      <c r="AT34" s="915"/>
      <c r="AU34" s="915" t="s">
        <v>611</v>
      </c>
      <c r="AV34" s="915"/>
      <c r="AW34" s="915"/>
      <c r="AX34" s="915"/>
      <c r="AY34" s="915"/>
      <c r="AZ34" s="916"/>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1149</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396</v>
      </c>
      <c r="W66" s="802"/>
      <c r="X66" s="802"/>
      <c r="Y66" s="802"/>
      <c r="Z66" s="803"/>
      <c r="AA66" s="801" t="s">
        <v>397</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598</v>
      </c>
      <c r="C68" s="954"/>
      <c r="D68" s="954"/>
      <c r="E68" s="954"/>
      <c r="F68" s="954"/>
      <c r="G68" s="954"/>
      <c r="H68" s="954"/>
      <c r="I68" s="954"/>
      <c r="J68" s="954"/>
      <c r="K68" s="954"/>
      <c r="L68" s="954"/>
      <c r="M68" s="954"/>
      <c r="N68" s="954"/>
      <c r="O68" s="954"/>
      <c r="P68" s="955"/>
      <c r="Q68" s="956">
        <v>248</v>
      </c>
      <c r="R68" s="950"/>
      <c r="S68" s="950"/>
      <c r="T68" s="950"/>
      <c r="U68" s="950"/>
      <c r="V68" s="950">
        <v>226</v>
      </c>
      <c r="W68" s="950"/>
      <c r="X68" s="950"/>
      <c r="Y68" s="950"/>
      <c r="Z68" s="950"/>
      <c r="AA68" s="950">
        <v>22</v>
      </c>
      <c r="AB68" s="950"/>
      <c r="AC68" s="950"/>
      <c r="AD68" s="950"/>
      <c r="AE68" s="950"/>
      <c r="AF68" s="950">
        <v>22</v>
      </c>
      <c r="AG68" s="950"/>
      <c r="AH68" s="950"/>
      <c r="AI68" s="950"/>
      <c r="AJ68" s="950"/>
      <c r="AK68" s="950">
        <v>14</v>
      </c>
      <c r="AL68" s="950"/>
      <c r="AM68" s="950"/>
      <c r="AN68" s="950"/>
      <c r="AO68" s="950"/>
      <c r="AP68" s="950">
        <v>69</v>
      </c>
      <c r="AQ68" s="950"/>
      <c r="AR68" s="950"/>
      <c r="AS68" s="950"/>
      <c r="AT68" s="950"/>
      <c r="AU68" s="950">
        <v>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599</v>
      </c>
      <c r="C69" s="958"/>
      <c r="D69" s="958"/>
      <c r="E69" s="958"/>
      <c r="F69" s="958"/>
      <c r="G69" s="958"/>
      <c r="H69" s="958"/>
      <c r="I69" s="958"/>
      <c r="J69" s="958"/>
      <c r="K69" s="958"/>
      <c r="L69" s="958"/>
      <c r="M69" s="958"/>
      <c r="N69" s="958"/>
      <c r="O69" s="958"/>
      <c r="P69" s="959"/>
      <c r="Q69" s="960">
        <v>47</v>
      </c>
      <c r="R69" s="915"/>
      <c r="S69" s="915"/>
      <c r="T69" s="915"/>
      <c r="U69" s="915"/>
      <c r="V69" s="915">
        <v>47</v>
      </c>
      <c r="W69" s="915"/>
      <c r="X69" s="915"/>
      <c r="Y69" s="915"/>
      <c r="Z69" s="915"/>
      <c r="AA69" s="915">
        <v>0</v>
      </c>
      <c r="AB69" s="915"/>
      <c r="AC69" s="915"/>
      <c r="AD69" s="915"/>
      <c r="AE69" s="915"/>
      <c r="AF69" s="915">
        <v>0</v>
      </c>
      <c r="AG69" s="915"/>
      <c r="AH69" s="915"/>
      <c r="AI69" s="915"/>
      <c r="AJ69" s="915"/>
      <c r="AK69" s="915">
        <v>43</v>
      </c>
      <c r="AL69" s="915"/>
      <c r="AM69" s="915"/>
      <c r="AN69" s="915"/>
      <c r="AO69" s="915"/>
      <c r="AP69" s="915" t="s">
        <v>612</v>
      </c>
      <c r="AQ69" s="915"/>
      <c r="AR69" s="915"/>
      <c r="AS69" s="915"/>
      <c r="AT69" s="915"/>
      <c r="AU69" s="915" t="s">
        <v>612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600</v>
      </c>
      <c r="C70" s="958"/>
      <c r="D70" s="958"/>
      <c r="E70" s="958"/>
      <c r="F70" s="958"/>
      <c r="G70" s="958"/>
      <c r="H70" s="958"/>
      <c r="I70" s="958"/>
      <c r="J70" s="958"/>
      <c r="K70" s="958"/>
      <c r="L70" s="958"/>
      <c r="M70" s="958"/>
      <c r="N70" s="958"/>
      <c r="O70" s="958"/>
      <c r="P70" s="959"/>
      <c r="Q70" s="960">
        <v>132</v>
      </c>
      <c r="R70" s="915"/>
      <c r="S70" s="915"/>
      <c r="T70" s="915"/>
      <c r="U70" s="915"/>
      <c r="V70" s="915">
        <v>127</v>
      </c>
      <c r="W70" s="915"/>
      <c r="X70" s="915"/>
      <c r="Y70" s="915"/>
      <c r="Z70" s="915"/>
      <c r="AA70" s="915">
        <v>5</v>
      </c>
      <c r="AB70" s="915"/>
      <c r="AC70" s="915"/>
      <c r="AD70" s="915"/>
      <c r="AE70" s="915"/>
      <c r="AF70" s="915">
        <v>5</v>
      </c>
      <c r="AG70" s="915"/>
      <c r="AH70" s="915"/>
      <c r="AI70" s="915"/>
      <c r="AJ70" s="915"/>
      <c r="AK70" s="915">
        <v>27</v>
      </c>
      <c r="AL70" s="915"/>
      <c r="AM70" s="915"/>
      <c r="AN70" s="915"/>
      <c r="AO70" s="915"/>
      <c r="AP70" s="915">
        <v>16</v>
      </c>
      <c r="AQ70" s="915"/>
      <c r="AR70" s="915"/>
      <c r="AS70" s="915"/>
      <c r="AT70" s="915"/>
      <c r="AU70" s="915">
        <v>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601</v>
      </c>
      <c r="C71" s="958"/>
      <c r="D71" s="958"/>
      <c r="E71" s="958"/>
      <c r="F71" s="958"/>
      <c r="G71" s="958"/>
      <c r="H71" s="958"/>
      <c r="I71" s="958"/>
      <c r="J71" s="958"/>
      <c r="K71" s="958"/>
      <c r="L71" s="958"/>
      <c r="M71" s="958"/>
      <c r="N71" s="958"/>
      <c r="O71" s="958"/>
      <c r="P71" s="959"/>
      <c r="Q71" s="960">
        <v>1</v>
      </c>
      <c r="R71" s="915"/>
      <c r="S71" s="915"/>
      <c r="T71" s="915"/>
      <c r="U71" s="915"/>
      <c r="V71" s="915">
        <v>1</v>
      </c>
      <c r="W71" s="915"/>
      <c r="X71" s="915"/>
      <c r="Y71" s="915"/>
      <c r="Z71" s="915"/>
      <c r="AA71" s="915">
        <v>0</v>
      </c>
      <c r="AB71" s="915"/>
      <c r="AC71" s="915"/>
      <c r="AD71" s="915"/>
      <c r="AE71" s="915"/>
      <c r="AF71" s="915">
        <v>0</v>
      </c>
      <c r="AG71" s="915"/>
      <c r="AH71" s="915"/>
      <c r="AI71" s="915"/>
      <c r="AJ71" s="915"/>
      <c r="AK71" s="915" t="s">
        <v>612</v>
      </c>
      <c r="AL71" s="915"/>
      <c r="AM71" s="915"/>
      <c r="AN71" s="915"/>
      <c r="AO71" s="915"/>
      <c r="AP71" s="915" t="s">
        <v>612</v>
      </c>
      <c r="AQ71" s="915"/>
      <c r="AR71" s="915"/>
      <c r="AS71" s="915"/>
      <c r="AT71" s="915"/>
      <c r="AU71" s="915" t="s">
        <v>612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602</v>
      </c>
      <c r="C72" s="958"/>
      <c r="D72" s="958"/>
      <c r="E72" s="958"/>
      <c r="F72" s="958"/>
      <c r="G72" s="958"/>
      <c r="H72" s="958"/>
      <c r="I72" s="958"/>
      <c r="J72" s="958"/>
      <c r="K72" s="958"/>
      <c r="L72" s="958"/>
      <c r="M72" s="958"/>
      <c r="N72" s="958"/>
      <c r="O72" s="958"/>
      <c r="P72" s="959"/>
      <c r="Q72" s="960">
        <v>229</v>
      </c>
      <c r="R72" s="915"/>
      <c r="S72" s="915"/>
      <c r="T72" s="915"/>
      <c r="U72" s="915"/>
      <c r="V72" s="915">
        <v>112</v>
      </c>
      <c r="W72" s="915"/>
      <c r="X72" s="915"/>
      <c r="Y72" s="915"/>
      <c r="Z72" s="915"/>
      <c r="AA72" s="915">
        <v>117</v>
      </c>
      <c r="AB72" s="915"/>
      <c r="AC72" s="915"/>
      <c r="AD72" s="915"/>
      <c r="AE72" s="915"/>
      <c r="AF72" s="915">
        <v>117</v>
      </c>
      <c r="AG72" s="915"/>
      <c r="AH72" s="915"/>
      <c r="AI72" s="915"/>
      <c r="AJ72" s="915"/>
      <c r="AK72" s="915" t="s">
        <v>612</v>
      </c>
      <c r="AL72" s="915"/>
      <c r="AM72" s="915"/>
      <c r="AN72" s="915"/>
      <c r="AO72" s="915"/>
      <c r="AP72" s="915" t="s">
        <v>612</v>
      </c>
      <c r="AQ72" s="915"/>
      <c r="AR72" s="915"/>
      <c r="AS72" s="915"/>
      <c r="AT72" s="915"/>
      <c r="AU72" s="915" t="s">
        <v>612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603</v>
      </c>
      <c r="C73" s="958"/>
      <c r="D73" s="958"/>
      <c r="E73" s="958"/>
      <c r="F73" s="958"/>
      <c r="G73" s="958"/>
      <c r="H73" s="958"/>
      <c r="I73" s="958"/>
      <c r="J73" s="958"/>
      <c r="K73" s="958"/>
      <c r="L73" s="958"/>
      <c r="M73" s="958"/>
      <c r="N73" s="958"/>
      <c r="O73" s="958"/>
      <c r="P73" s="959"/>
      <c r="Q73" s="960">
        <v>2015</v>
      </c>
      <c r="R73" s="915"/>
      <c r="S73" s="915"/>
      <c r="T73" s="915"/>
      <c r="U73" s="915"/>
      <c r="V73" s="915">
        <v>1977</v>
      </c>
      <c r="W73" s="915"/>
      <c r="X73" s="915"/>
      <c r="Y73" s="915"/>
      <c r="Z73" s="915"/>
      <c r="AA73" s="915">
        <v>38</v>
      </c>
      <c r="AB73" s="915"/>
      <c r="AC73" s="915"/>
      <c r="AD73" s="915"/>
      <c r="AE73" s="915"/>
      <c r="AF73" s="915">
        <v>38</v>
      </c>
      <c r="AG73" s="915"/>
      <c r="AH73" s="915"/>
      <c r="AI73" s="915"/>
      <c r="AJ73" s="915"/>
      <c r="AK73" s="915" t="s">
        <v>618</v>
      </c>
      <c r="AL73" s="915"/>
      <c r="AM73" s="915"/>
      <c r="AN73" s="915"/>
      <c r="AO73" s="915"/>
      <c r="AP73" s="915">
        <v>1411</v>
      </c>
      <c r="AQ73" s="915"/>
      <c r="AR73" s="915"/>
      <c r="AS73" s="915"/>
      <c r="AT73" s="915"/>
      <c r="AU73" s="915">
        <v>465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604</v>
      </c>
      <c r="C74" s="958"/>
      <c r="D74" s="958"/>
      <c r="E74" s="958"/>
      <c r="F74" s="958"/>
      <c r="G74" s="958"/>
      <c r="H74" s="958"/>
      <c r="I74" s="958"/>
      <c r="J74" s="958"/>
      <c r="K74" s="958"/>
      <c r="L74" s="958"/>
      <c r="M74" s="958"/>
      <c r="N74" s="958"/>
      <c r="O74" s="958"/>
      <c r="P74" s="959"/>
      <c r="Q74" s="960">
        <v>407</v>
      </c>
      <c r="R74" s="915"/>
      <c r="S74" s="915"/>
      <c r="T74" s="915"/>
      <c r="U74" s="915"/>
      <c r="V74" s="915">
        <v>386</v>
      </c>
      <c r="W74" s="915"/>
      <c r="X74" s="915"/>
      <c r="Y74" s="915"/>
      <c r="Z74" s="915"/>
      <c r="AA74" s="915">
        <v>21</v>
      </c>
      <c r="AB74" s="915"/>
      <c r="AC74" s="915"/>
      <c r="AD74" s="915"/>
      <c r="AE74" s="915"/>
      <c r="AF74" s="915">
        <v>21</v>
      </c>
      <c r="AG74" s="915"/>
      <c r="AH74" s="915"/>
      <c r="AI74" s="915"/>
      <c r="AJ74" s="915"/>
      <c r="AK74" s="915" t="s">
        <v>618</v>
      </c>
      <c r="AL74" s="915"/>
      <c r="AM74" s="915"/>
      <c r="AN74" s="915"/>
      <c r="AO74" s="915"/>
      <c r="AP74" s="915">
        <v>206</v>
      </c>
      <c r="AQ74" s="915"/>
      <c r="AR74" s="915"/>
      <c r="AS74" s="915"/>
      <c r="AT74" s="915"/>
      <c r="AU74" s="915">
        <v>103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605</v>
      </c>
      <c r="C75" s="958"/>
      <c r="D75" s="958"/>
      <c r="E75" s="958"/>
      <c r="F75" s="958"/>
      <c r="G75" s="958"/>
      <c r="H75" s="958"/>
      <c r="I75" s="958"/>
      <c r="J75" s="958"/>
      <c r="K75" s="958"/>
      <c r="L75" s="958"/>
      <c r="M75" s="958"/>
      <c r="N75" s="958"/>
      <c r="O75" s="958"/>
      <c r="P75" s="959"/>
      <c r="Q75" s="963">
        <v>138</v>
      </c>
      <c r="R75" s="964"/>
      <c r="S75" s="964"/>
      <c r="T75" s="964"/>
      <c r="U75" s="914"/>
      <c r="V75" s="965">
        <v>131</v>
      </c>
      <c r="W75" s="964"/>
      <c r="X75" s="964"/>
      <c r="Y75" s="964"/>
      <c r="Z75" s="914"/>
      <c r="AA75" s="965">
        <v>7</v>
      </c>
      <c r="AB75" s="964"/>
      <c r="AC75" s="964"/>
      <c r="AD75" s="964"/>
      <c r="AE75" s="914"/>
      <c r="AF75" s="965">
        <v>7</v>
      </c>
      <c r="AG75" s="964"/>
      <c r="AH75" s="964"/>
      <c r="AI75" s="964"/>
      <c r="AJ75" s="914"/>
      <c r="AK75" s="965" t="s">
        <v>618</v>
      </c>
      <c r="AL75" s="964"/>
      <c r="AM75" s="964"/>
      <c r="AN75" s="964"/>
      <c r="AO75" s="914"/>
      <c r="AP75" s="965">
        <v>173</v>
      </c>
      <c r="AQ75" s="964"/>
      <c r="AR75" s="964"/>
      <c r="AS75" s="964"/>
      <c r="AT75" s="914"/>
      <c r="AU75" s="965">
        <v>33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606</v>
      </c>
      <c r="C76" s="958"/>
      <c r="D76" s="958"/>
      <c r="E76" s="958"/>
      <c r="F76" s="958"/>
      <c r="G76" s="958"/>
      <c r="H76" s="958"/>
      <c r="I76" s="958"/>
      <c r="J76" s="958"/>
      <c r="K76" s="958"/>
      <c r="L76" s="958"/>
      <c r="M76" s="958"/>
      <c r="N76" s="958"/>
      <c r="O76" s="958"/>
      <c r="P76" s="959"/>
      <c r="Q76" s="963">
        <v>6632</v>
      </c>
      <c r="R76" s="964"/>
      <c r="S76" s="964"/>
      <c r="T76" s="964"/>
      <c r="U76" s="914"/>
      <c r="V76" s="965">
        <v>6342</v>
      </c>
      <c r="W76" s="964"/>
      <c r="X76" s="964"/>
      <c r="Y76" s="964"/>
      <c r="Z76" s="914"/>
      <c r="AA76" s="965">
        <v>290</v>
      </c>
      <c r="AB76" s="964"/>
      <c r="AC76" s="964"/>
      <c r="AD76" s="964"/>
      <c r="AE76" s="914"/>
      <c r="AF76" s="965">
        <v>290</v>
      </c>
      <c r="AG76" s="964"/>
      <c r="AH76" s="964"/>
      <c r="AI76" s="964"/>
      <c r="AJ76" s="914"/>
      <c r="AK76" s="965" t="s">
        <v>612</v>
      </c>
      <c r="AL76" s="964"/>
      <c r="AM76" s="964"/>
      <c r="AN76" s="964"/>
      <c r="AO76" s="914"/>
      <c r="AP76" s="965">
        <v>29999</v>
      </c>
      <c r="AQ76" s="964"/>
      <c r="AR76" s="964"/>
      <c r="AS76" s="964"/>
      <c r="AT76" s="914"/>
      <c r="AU76" s="965">
        <v>2158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607</v>
      </c>
      <c r="C77" s="958"/>
      <c r="D77" s="958"/>
      <c r="E77" s="958"/>
      <c r="F77" s="958"/>
      <c r="G77" s="958"/>
      <c r="H77" s="958"/>
      <c r="I77" s="958"/>
      <c r="J77" s="958"/>
      <c r="K77" s="958"/>
      <c r="L77" s="958"/>
      <c r="M77" s="958"/>
      <c r="N77" s="958"/>
      <c r="O77" s="958"/>
      <c r="P77" s="959"/>
      <c r="Q77" s="963">
        <v>2</v>
      </c>
      <c r="R77" s="964"/>
      <c r="S77" s="964"/>
      <c r="T77" s="964"/>
      <c r="U77" s="914"/>
      <c r="V77" s="965">
        <v>1</v>
      </c>
      <c r="W77" s="964"/>
      <c r="X77" s="964"/>
      <c r="Y77" s="964"/>
      <c r="Z77" s="914"/>
      <c r="AA77" s="965">
        <v>1</v>
      </c>
      <c r="AB77" s="964"/>
      <c r="AC77" s="964"/>
      <c r="AD77" s="964"/>
      <c r="AE77" s="914"/>
      <c r="AF77" s="965">
        <v>1</v>
      </c>
      <c r="AG77" s="964"/>
      <c r="AH77" s="964"/>
      <c r="AI77" s="964"/>
      <c r="AJ77" s="914"/>
      <c r="AK77" s="965" t="s">
        <v>612</v>
      </c>
      <c r="AL77" s="964"/>
      <c r="AM77" s="964"/>
      <c r="AN77" s="964"/>
      <c r="AO77" s="914"/>
      <c r="AP77" s="965" t="s">
        <v>612</v>
      </c>
      <c r="AQ77" s="964"/>
      <c r="AR77" s="964"/>
      <c r="AS77" s="964"/>
      <c r="AT77" s="914"/>
      <c r="AU77" s="965" t="s">
        <v>612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608</v>
      </c>
      <c r="C78" s="958"/>
      <c r="D78" s="958"/>
      <c r="E78" s="958"/>
      <c r="F78" s="958"/>
      <c r="G78" s="958"/>
      <c r="H78" s="958"/>
      <c r="I78" s="958"/>
      <c r="J78" s="958"/>
      <c r="K78" s="958"/>
      <c r="L78" s="958"/>
      <c r="M78" s="958"/>
      <c r="N78" s="958"/>
      <c r="O78" s="958"/>
      <c r="P78" s="959"/>
      <c r="Q78" s="960">
        <v>452</v>
      </c>
      <c r="R78" s="915"/>
      <c r="S78" s="915"/>
      <c r="T78" s="915"/>
      <c r="U78" s="915"/>
      <c r="V78" s="915">
        <v>167</v>
      </c>
      <c r="W78" s="915"/>
      <c r="X78" s="915"/>
      <c r="Y78" s="915"/>
      <c r="Z78" s="915"/>
      <c r="AA78" s="915">
        <v>285</v>
      </c>
      <c r="AB78" s="915"/>
      <c r="AC78" s="915"/>
      <c r="AD78" s="915"/>
      <c r="AE78" s="915"/>
      <c r="AF78" s="915">
        <v>285</v>
      </c>
      <c r="AG78" s="915"/>
      <c r="AH78" s="915"/>
      <c r="AI78" s="915"/>
      <c r="AJ78" s="915"/>
      <c r="AK78" s="915" t="s">
        <v>612</v>
      </c>
      <c r="AL78" s="915"/>
      <c r="AM78" s="915"/>
      <c r="AN78" s="915"/>
      <c r="AO78" s="915"/>
      <c r="AP78" s="915" t="s">
        <v>612</v>
      </c>
      <c r="AQ78" s="915"/>
      <c r="AR78" s="915"/>
      <c r="AS78" s="915"/>
      <c r="AT78" s="915"/>
      <c r="AU78" s="915" t="s">
        <v>612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609</v>
      </c>
      <c r="C79" s="958"/>
      <c r="D79" s="958"/>
      <c r="E79" s="958"/>
      <c r="F79" s="958"/>
      <c r="G79" s="958"/>
      <c r="H79" s="958"/>
      <c r="I79" s="958"/>
      <c r="J79" s="958"/>
      <c r="K79" s="958"/>
      <c r="L79" s="958"/>
      <c r="M79" s="958"/>
      <c r="N79" s="958"/>
      <c r="O79" s="958"/>
      <c r="P79" s="959"/>
      <c r="Q79" s="960">
        <v>795351</v>
      </c>
      <c r="R79" s="915"/>
      <c r="S79" s="915"/>
      <c r="T79" s="915"/>
      <c r="U79" s="915"/>
      <c r="V79" s="915">
        <v>776100</v>
      </c>
      <c r="W79" s="915"/>
      <c r="X79" s="915"/>
      <c r="Y79" s="915"/>
      <c r="Z79" s="915"/>
      <c r="AA79" s="915">
        <v>19251</v>
      </c>
      <c r="AB79" s="915"/>
      <c r="AC79" s="915"/>
      <c r="AD79" s="915"/>
      <c r="AE79" s="915"/>
      <c r="AF79" s="915">
        <v>19251</v>
      </c>
      <c r="AG79" s="915"/>
      <c r="AH79" s="915"/>
      <c r="AI79" s="915"/>
      <c r="AJ79" s="915"/>
      <c r="AK79" s="915">
        <v>5510</v>
      </c>
      <c r="AL79" s="915"/>
      <c r="AM79" s="915"/>
      <c r="AN79" s="915"/>
      <c r="AO79" s="915"/>
      <c r="AP79" s="915" t="s">
        <v>612</v>
      </c>
      <c r="AQ79" s="915"/>
      <c r="AR79" s="915"/>
      <c r="AS79" s="915"/>
      <c r="AT79" s="915"/>
      <c r="AU79" s="915" t="s">
        <v>612</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610</v>
      </c>
      <c r="C80" s="958"/>
      <c r="D80" s="958"/>
      <c r="E80" s="958"/>
      <c r="F80" s="958"/>
      <c r="G80" s="958"/>
      <c r="H80" s="958"/>
      <c r="I80" s="958"/>
      <c r="J80" s="958"/>
      <c r="K80" s="958"/>
      <c r="L80" s="958"/>
      <c r="M80" s="958"/>
      <c r="N80" s="958"/>
      <c r="O80" s="958"/>
      <c r="P80" s="959"/>
      <c r="Q80" s="960">
        <v>12441</v>
      </c>
      <c r="R80" s="915"/>
      <c r="S80" s="915"/>
      <c r="T80" s="915"/>
      <c r="U80" s="915"/>
      <c r="V80" s="915">
        <v>11563</v>
      </c>
      <c r="W80" s="915"/>
      <c r="X80" s="915"/>
      <c r="Y80" s="915"/>
      <c r="Z80" s="915"/>
      <c r="AA80" s="915">
        <v>878</v>
      </c>
      <c r="AB80" s="915"/>
      <c r="AC80" s="915"/>
      <c r="AD80" s="915"/>
      <c r="AE80" s="915"/>
      <c r="AF80" s="915">
        <v>878</v>
      </c>
      <c r="AG80" s="915"/>
      <c r="AH80" s="915"/>
      <c r="AI80" s="915"/>
      <c r="AJ80" s="915"/>
      <c r="AK80" s="915">
        <v>579</v>
      </c>
      <c r="AL80" s="915"/>
      <c r="AM80" s="915"/>
      <c r="AN80" s="915"/>
      <c r="AO80" s="915"/>
      <c r="AP80" s="915" t="s">
        <v>612</v>
      </c>
      <c r="AQ80" s="915"/>
      <c r="AR80" s="915"/>
      <c r="AS80" s="915"/>
      <c r="AT80" s="915"/>
      <c r="AU80" s="915" t="s">
        <v>612</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3867757</v>
      </c>
      <c r="AB110" s="986"/>
      <c r="AC110" s="986"/>
      <c r="AD110" s="986"/>
      <c r="AE110" s="987"/>
      <c r="AF110" s="988">
        <v>3733560</v>
      </c>
      <c r="AG110" s="986"/>
      <c r="AH110" s="986"/>
      <c r="AI110" s="986"/>
      <c r="AJ110" s="987"/>
      <c r="AK110" s="988">
        <v>3673284</v>
      </c>
      <c r="AL110" s="986"/>
      <c r="AM110" s="986"/>
      <c r="AN110" s="986"/>
      <c r="AO110" s="987"/>
      <c r="AP110" s="989">
        <v>35.9</v>
      </c>
      <c r="AQ110" s="990"/>
      <c r="AR110" s="990"/>
      <c r="AS110" s="990"/>
      <c r="AT110" s="991"/>
      <c r="AU110" s="992" t="s">
        <v>72</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34290364</v>
      </c>
      <c r="BR110" s="1021"/>
      <c r="BS110" s="1021"/>
      <c r="BT110" s="1021"/>
      <c r="BU110" s="1021"/>
      <c r="BV110" s="1021">
        <v>32613329</v>
      </c>
      <c r="BW110" s="1021"/>
      <c r="BX110" s="1021"/>
      <c r="BY110" s="1021"/>
      <c r="BZ110" s="1021"/>
      <c r="CA110" s="1021">
        <v>30629474</v>
      </c>
      <c r="CB110" s="1021"/>
      <c r="CC110" s="1021"/>
      <c r="CD110" s="1021"/>
      <c r="CE110" s="1021"/>
      <c r="CF110" s="1035">
        <v>299.2</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128</v>
      </c>
      <c r="DM110" s="1021"/>
      <c r="DN110" s="1021"/>
      <c r="DO110" s="1021"/>
      <c r="DP110" s="1021"/>
      <c r="DQ110" s="1021" t="s">
        <v>389</v>
      </c>
      <c r="DR110" s="1021"/>
      <c r="DS110" s="1021"/>
      <c r="DT110" s="1021"/>
      <c r="DU110" s="1021"/>
      <c r="DV110" s="1022" t="s">
        <v>389</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128</v>
      </c>
      <c r="AG111" s="1028"/>
      <c r="AH111" s="1028"/>
      <c r="AI111" s="1028"/>
      <c r="AJ111" s="1029"/>
      <c r="AK111" s="1030" t="s">
        <v>128</v>
      </c>
      <c r="AL111" s="1028"/>
      <c r="AM111" s="1028"/>
      <c r="AN111" s="1028"/>
      <c r="AO111" s="1029"/>
      <c r="AP111" s="1031" t="s">
        <v>438</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74359</v>
      </c>
      <c r="BR111" s="1014"/>
      <c r="BS111" s="1014"/>
      <c r="BT111" s="1014"/>
      <c r="BU111" s="1014"/>
      <c r="BV111" s="1014">
        <v>62562</v>
      </c>
      <c r="BW111" s="1014"/>
      <c r="BX111" s="1014"/>
      <c r="BY111" s="1014"/>
      <c r="BZ111" s="1014"/>
      <c r="CA111" s="1014">
        <v>50754</v>
      </c>
      <c r="CB111" s="1014"/>
      <c r="CC111" s="1014"/>
      <c r="CD111" s="1014"/>
      <c r="CE111" s="1014"/>
      <c r="CF111" s="1008">
        <v>0.5</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389</v>
      </c>
      <c r="DH111" s="1014"/>
      <c r="DI111" s="1014"/>
      <c r="DJ111" s="1014"/>
      <c r="DK111" s="1014"/>
      <c r="DL111" s="1014" t="s">
        <v>438</v>
      </c>
      <c r="DM111" s="1014"/>
      <c r="DN111" s="1014"/>
      <c r="DO111" s="1014"/>
      <c r="DP111" s="1014"/>
      <c r="DQ111" s="1014" t="s">
        <v>438</v>
      </c>
      <c r="DR111" s="1014"/>
      <c r="DS111" s="1014"/>
      <c r="DT111" s="1014"/>
      <c r="DU111" s="1014"/>
      <c r="DV111" s="1015" t="s">
        <v>128</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128</v>
      </c>
      <c r="AG112" s="1053"/>
      <c r="AH112" s="1053"/>
      <c r="AI112" s="1053"/>
      <c r="AJ112" s="1054"/>
      <c r="AK112" s="1055" t="s">
        <v>128</v>
      </c>
      <c r="AL112" s="1053"/>
      <c r="AM112" s="1053"/>
      <c r="AN112" s="1053"/>
      <c r="AO112" s="1054"/>
      <c r="AP112" s="1056" t="s">
        <v>438</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11685192</v>
      </c>
      <c r="BR112" s="1014"/>
      <c r="BS112" s="1014"/>
      <c r="BT112" s="1014"/>
      <c r="BU112" s="1014"/>
      <c r="BV112" s="1014">
        <v>11247026</v>
      </c>
      <c r="BW112" s="1014"/>
      <c r="BX112" s="1014"/>
      <c r="BY112" s="1014"/>
      <c r="BZ112" s="1014"/>
      <c r="CA112" s="1014">
        <v>10862798</v>
      </c>
      <c r="CB112" s="1014"/>
      <c r="CC112" s="1014"/>
      <c r="CD112" s="1014"/>
      <c r="CE112" s="1014"/>
      <c r="CF112" s="1008">
        <v>106.1</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438</v>
      </c>
      <c r="DM112" s="1014"/>
      <c r="DN112" s="1014"/>
      <c r="DO112" s="1014"/>
      <c r="DP112" s="1014"/>
      <c r="DQ112" s="1014" t="s">
        <v>438</v>
      </c>
      <c r="DR112" s="1014"/>
      <c r="DS112" s="1014"/>
      <c r="DT112" s="1014"/>
      <c r="DU112" s="1014"/>
      <c r="DV112" s="1015" t="s">
        <v>389</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643184</v>
      </c>
      <c r="AB113" s="1028"/>
      <c r="AC113" s="1028"/>
      <c r="AD113" s="1028"/>
      <c r="AE113" s="1029"/>
      <c r="AF113" s="1030">
        <v>612574</v>
      </c>
      <c r="AG113" s="1028"/>
      <c r="AH113" s="1028"/>
      <c r="AI113" s="1028"/>
      <c r="AJ113" s="1029"/>
      <c r="AK113" s="1030">
        <v>610898</v>
      </c>
      <c r="AL113" s="1028"/>
      <c r="AM113" s="1028"/>
      <c r="AN113" s="1028"/>
      <c r="AO113" s="1029"/>
      <c r="AP113" s="1031">
        <v>6</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3435224</v>
      </c>
      <c r="BR113" s="1014"/>
      <c r="BS113" s="1014"/>
      <c r="BT113" s="1014"/>
      <c r="BU113" s="1014"/>
      <c r="BV113" s="1014">
        <v>3215673</v>
      </c>
      <c r="BW113" s="1014"/>
      <c r="BX113" s="1014"/>
      <c r="BY113" s="1014"/>
      <c r="BZ113" s="1014"/>
      <c r="CA113" s="1014">
        <v>2786958</v>
      </c>
      <c r="CB113" s="1014"/>
      <c r="CC113" s="1014"/>
      <c r="CD113" s="1014"/>
      <c r="CE113" s="1014"/>
      <c r="CF113" s="1008">
        <v>27.2</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128</v>
      </c>
      <c r="DM113" s="1053"/>
      <c r="DN113" s="1053"/>
      <c r="DO113" s="1053"/>
      <c r="DP113" s="1054"/>
      <c r="DQ113" s="1055" t="s">
        <v>128</v>
      </c>
      <c r="DR113" s="1053"/>
      <c r="DS113" s="1053"/>
      <c r="DT113" s="1053"/>
      <c r="DU113" s="1054"/>
      <c r="DV113" s="1056" t="s">
        <v>438</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305018</v>
      </c>
      <c r="AB114" s="1053"/>
      <c r="AC114" s="1053"/>
      <c r="AD114" s="1053"/>
      <c r="AE114" s="1054"/>
      <c r="AF114" s="1055">
        <v>262465</v>
      </c>
      <c r="AG114" s="1053"/>
      <c r="AH114" s="1053"/>
      <c r="AI114" s="1053"/>
      <c r="AJ114" s="1054"/>
      <c r="AK114" s="1055">
        <v>222946</v>
      </c>
      <c r="AL114" s="1053"/>
      <c r="AM114" s="1053"/>
      <c r="AN114" s="1053"/>
      <c r="AO114" s="1054"/>
      <c r="AP114" s="1056">
        <v>2.2000000000000002</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2819447</v>
      </c>
      <c r="BR114" s="1014"/>
      <c r="BS114" s="1014"/>
      <c r="BT114" s="1014"/>
      <c r="BU114" s="1014"/>
      <c r="BV114" s="1014">
        <v>2822117</v>
      </c>
      <c r="BW114" s="1014"/>
      <c r="BX114" s="1014"/>
      <c r="BY114" s="1014"/>
      <c r="BZ114" s="1014"/>
      <c r="CA114" s="1014">
        <v>2838287</v>
      </c>
      <c r="CB114" s="1014"/>
      <c r="CC114" s="1014"/>
      <c r="CD114" s="1014"/>
      <c r="CE114" s="1014"/>
      <c r="CF114" s="1008">
        <v>27.7</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438</v>
      </c>
      <c r="DM114" s="1053"/>
      <c r="DN114" s="1053"/>
      <c r="DO114" s="1053"/>
      <c r="DP114" s="1054"/>
      <c r="DQ114" s="1055" t="s">
        <v>128</v>
      </c>
      <c r="DR114" s="1053"/>
      <c r="DS114" s="1053"/>
      <c r="DT114" s="1053"/>
      <c r="DU114" s="1054"/>
      <c r="DV114" s="1056" t="s">
        <v>438</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33190</v>
      </c>
      <c r="AB115" s="1028"/>
      <c r="AC115" s="1028"/>
      <c r="AD115" s="1028"/>
      <c r="AE115" s="1029"/>
      <c r="AF115" s="1030">
        <v>11872</v>
      </c>
      <c r="AG115" s="1028"/>
      <c r="AH115" s="1028"/>
      <c r="AI115" s="1028"/>
      <c r="AJ115" s="1029"/>
      <c r="AK115" s="1030">
        <v>11767</v>
      </c>
      <c r="AL115" s="1028"/>
      <c r="AM115" s="1028"/>
      <c r="AN115" s="1028"/>
      <c r="AO115" s="1029"/>
      <c r="AP115" s="1031">
        <v>0.1</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128</v>
      </c>
      <c r="BW115" s="1014"/>
      <c r="BX115" s="1014"/>
      <c r="BY115" s="1014"/>
      <c r="BZ115" s="1014"/>
      <c r="CA115" s="1014" t="s">
        <v>438</v>
      </c>
      <c r="CB115" s="1014"/>
      <c r="CC115" s="1014"/>
      <c r="CD115" s="1014"/>
      <c r="CE115" s="1014"/>
      <c r="CF115" s="1008" t="s">
        <v>438</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389</v>
      </c>
      <c r="DH115" s="1053"/>
      <c r="DI115" s="1053"/>
      <c r="DJ115" s="1053"/>
      <c r="DK115" s="1054"/>
      <c r="DL115" s="1055" t="s">
        <v>438</v>
      </c>
      <c r="DM115" s="1053"/>
      <c r="DN115" s="1053"/>
      <c r="DO115" s="1053"/>
      <c r="DP115" s="1054"/>
      <c r="DQ115" s="1055" t="s">
        <v>438</v>
      </c>
      <c r="DR115" s="1053"/>
      <c r="DS115" s="1053"/>
      <c r="DT115" s="1053"/>
      <c r="DU115" s="1054"/>
      <c r="DV115" s="1056" t="s">
        <v>438</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14</v>
      </c>
      <c r="AB116" s="1053"/>
      <c r="AC116" s="1053"/>
      <c r="AD116" s="1053"/>
      <c r="AE116" s="1054"/>
      <c r="AF116" s="1055">
        <v>34</v>
      </c>
      <c r="AG116" s="1053"/>
      <c r="AH116" s="1053"/>
      <c r="AI116" s="1053"/>
      <c r="AJ116" s="1054"/>
      <c r="AK116" s="1055">
        <v>9</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128</v>
      </c>
      <c r="BW116" s="1014"/>
      <c r="BX116" s="1014"/>
      <c r="BY116" s="1014"/>
      <c r="BZ116" s="1014"/>
      <c r="CA116" s="1014" t="s">
        <v>128</v>
      </c>
      <c r="CB116" s="1014"/>
      <c r="CC116" s="1014"/>
      <c r="CD116" s="1014"/>
      <c r="CE116" s="1014"/>
      <c r="CF116" s="1008" t="s">
        <v>438</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438</v>
      </c>
      <c r="DM116" s="1053"/>
      <c r="DN116" s="1053"/>
      <c r="DO116" s="1053"/>
      <c r="DP116" s="1054"/>
      <c r="DQ116" s="1055" t="s">
        <v>128</v>
      </c>
      <c r="DR116" s="1053"/>
      <c r="DS116" s="1053"/>
      <c r="DT116" s="1053"/>
      <c r="DU116" s="1054"/>
      <c r="DV116" s="1056" t="s">
        <v>438</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4849163</v>
      </c>
      <c r="AB117" s="1071"/>
      <c r="AC117" s="1071"/>
      <c r="AD117" s="1071"/>
      <c r="AE117" s="1072"/>
      <c r="AF117" s="1073">
        <v>4620505</v>
      </c>
      <c r="AG117" s="1071"/>
      <c r="AH117" s="1071"/>
      <c r="AI117" s="1071"/>
      <c r="AJ117" s="1072"/>
      <c r="AK117" s="1073">
        <v>4518904</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389</v>
      </c>
      <c r="BW117" s="1014"/>
      <c r="BX117" s="1014"/>
      <c r="BY117" s="1014"/>
      <c r="BZ117" s="1014"/>
      <c r="CA117" s="1014" t="s">
        <v>389</v>
      </c>
      <c r="CB117" s="1014"/>
      <c r="CC117" s="1014"/>
      <c r="CD117" s="1014"/>
      <c r="CE117" s="1014"/>
      <c r="CF117" s="1008" t="s">
        <v>389</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389</v>
      </c>
      <c r="DH117" s="1053"/>
      <c r="DI117" s="1053"/>
      <c r="DJ117" s="1053"/>
      <c r="DK117" s="1054"/>
      <c r="DL117" s="1055" t="s">
        <v>389</v>
      </c>
      <c r="DM117" s="1053"/>
      <c r="DN117" s="1053"/>
      <c r="DO117" s="1053"/>
      <c r="DP117" s="1054"/>
      <c r="DQ117" s="1055" t="s">
        <v>389</v>
      </c>
      <c r="DR117" s="1053"/>
      <c r="DS117" s="1053"/>
      <c r="DT117" s="1053"/>
      <c r="DU117" s="1054"/>
      <c r="DV117" s="1056" t="s">
        <v>389</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461</v>
      </c>
      <c r="BR118" s="1092"/>
      <c r="BS118" s="1092"/>
      <c r="BT118" s="1092"/>
      <c r="BU118" s="1092"/>
      <c r="BV118" s="1092" t="s">
        <v>462</v>
      </c>
      <c r="BW118" s="1092"/>
      <c r="BX118" s="1092"/>
      <c r="BY118" s="1092"/>
      <c r="BZ118" s="1092"/>
      <c r="CA118" s="1092" t="s">
        <v>463</v>
      </c>
      <c r="CB118" s="1092"/>
      <c r="CC118" s="1092"/>
      <c r="CD118" s="1092"/>
      <c r="CE118" s="1092"/>
      <c r="CF118" s="1008" t="s">
        <v>464</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466</v>
      </c>
      <c r="DM118" s="1053"/>
      <c r="DN118" s="1053"/>
      <c r="DO118" s="1053"/>
      <c r="DP118" s="1054"/>
      <c r="DQ118" s="1055" t="s">
        <v>467</v>
      </c>
      <c r="DR118" s="1053"/>
      <c r="DS118" s="1053"/>
      <c r="DT118" s="1053"/>
      <c r="DU118" s="1054"/>
      <c r="DV118" s="1056" t="s">
        <v>467</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463</v>
      </c>
      <c r="AB119" s="986"/>
      <c r="AC119" s="986"/>
      <c r="AD119" s="986"/>
      <c r="AE119" s="987"/>
      <c r="AF119" s="988" t="s">
        <v>468</v>
      </c>
      <c r="AG119" s="986"/>
      <c r="AH119" s="986"/>
      <c r="AI119" s="986"/>
      <c r="AJ119" s="987"/>
      <c r="AK119" s="988" t="s">
        <v>128</v>
      </c>
      <c r="AL119" s="986"/>
      <c r="AM119" s="986"/>
      <c r="AN119" s="986"/>
      <c r="AO119" s="987"/>
      <c r="AP119" s="989" t="s">
        <v>469</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470</v>
      </c>
      <c r="BP119" s="1100"/>
      <c r="BQ119" s="1091">
        <v>52304586</v>
      </c>
      <c r="BR119" s="1092"/>
      <c r="BS119" s="1092"/>
      <c r="BT119" s="1092"/>
      <c r="BU119" s="1092"/>
      <c r="BV119" s="1092">
        <v>49960707</v>
      </c>
      <c r="BW119" s="1092"/>
      <c r="BX119" s="1092"/>
      <c r="BY119" s="1092"/>
      <c r="BZ119" s="1092"/>
      <c r="CA119" s="1092">
        <v>47168271</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74359</v>
      </c>
      <c r="DH119" s="1078"/>
      <c r="DI119" s="1078"/>
      <c r="DJ119" s="1078"/>
      <c r="DK119" s="1079"/>
      <c r="DL119" s="1077">
        <v>62562</v>
      </c>
      <c r="DM119" s="1078"/>
      <c r="DN119" s="1078"/>
      <c r="DO119" s="1078"/>
      <c r="DP119" s="1079"/>
      <c r="DQ119" s="1077">
        <v>50754</v>
      </c>
      <c r="DR119" s="1078"/>
      <c r="DS119" s="1078"/>
      <c r="DT119" s="1078"/>
      <c r="DU119" s="1079"/>
      <c r="DV119" s="1080">
        <v>0.5</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461</v>
      </c>
      <c r="AB120" s="1053"/>
      <c r="AC120" s="1053"/>
      <c r="AD120" s="1053"/>
      <c r="AE120" s="1054"/>
      <c r="AF120" s="1055" t="s">
        <v>463</v>
      </c>
      <c r="AG120" s="1053"/>
      <c r="AH120" s="1053"/>
      <c r="AI120" s="1053"/>
      <c r="AJ120" s="1054"/>
      <c r="AK120" s="1055" t="s">
        <v>464</v>
      </c>
      <c r="AL120" s="1053"/>
      <c r="AM120" s="1053"/>
      <c r="AN120" s="1053"/>
      <c r="AO120" s="1054"/>
      <c r="AP120" s="1056" t="s">
        <v>462</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4964738</v>
      </c>
      <c r="BR120" s="1021"/>
      <c r="BS120" s="1021"/>
      <c r="BT120" s="1021"/>
      <c r="BU120" s="1021"/>
      <c r="BV120" s="1021">
        <v>5227632</v>
      </c>
      <c r="BW120" s="1021"/>
      <c r="BX120" s="1021"/>
      <c r="BY120" s="1021"/>
      <c r="BZ120" s="1021"/>
      <c r="CA120" s="1021">
        <v>6046064</v>
      </c>
      <c r="CB120" s="1021"/>
      <c r="CC120" s="1021"/>
      <c r="CD120" s="1021"/>
      <c r="CE120" s="1021"/>
      <c r="CF120" s="1035">
        <v>59.1</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t="s">
        <v>463</v>
      </c>
      <c r="DH120" s="1021"/>
      <c r="DI120" s="1021"/>
      <c r="DJ120" s="1021"/>
      <c r="DK120" s="1021"/>
      <c r="DL120" s="1021">
        <v>11170864</v>
      </c>
      <c r="DM120" s="1021"/>
      <c r="DN120" s="1021"/>
      <c r="DO120" s="1021"/>
      <c r="DP120" s="1021"/>
      <c r="DQ120" s="1021">
        <v>10761939</v>
      </c>
      <c r="DR120" s="1021"/>
      <c r="DS120" s="1021"/>
      <c r="DT120" s="1021"/>
      <c r="DU120" s="1021"/>
      <c r="DV120" s="1022">
        <v>105.1</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462</v>
      </c>
      <c r="AB121" s="1053"/>
      <c r="AC121" s="1053"/>
      <c r="AD121" s="1053"/>
      <c r="AE121" s="1054"/>
      <c r="AF121" s="1055" t="s">
        <v>467</v>
      </c>
      <c r="AG121" s="1053"/>
      <c r="AH121" s="1053"/>
      <c r="AI121" s="1053"/>
      <c r="AJ121" s="1054"/>
      <c r="AK121" s="1055" t="s">
        <v>463</v>
      </c>
      <c r="AL121" s="1053"/>
      <c r="AM121" s="1053"/>
      <c r="AN121" s="1053"/>
      <c r="AO121" s="1054"/>
      <c r="AP121" s="1056" t="s">
        <v>469</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6198878</v>
      </c>
      <c r="BR121" s="1014"/>
      <c r="BS121" s="1014"/>
      <c r="BT121" s="1014"/>
      <c r="BU121" s="1014"/>
      <c r="BV121" s="1014">
        <v>5854119</v>
      </c>
      <c r="BW121" s="1014"/>
      <c r="BX121" s="1014"/>
      <c r="BY121" s="1014"/>
      <c r="BZ121" s="1014"/>
      <c r="CA121" s="1014">
        <v>5626411</v>
      </c>
      <c r="CB121" s="1014"/>
      <c r="CC121" s="1014"/>
      <c r="CD121" s="1014"/>
      <c r="CE121" s="1014"/>
      <c r="CF121" s="1008">
        <v>55</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t="s">
        <v>462</v>
      </c>
      <c r="DH121" s="1014"/>
      <c r="DI121" s="1014"/>
      <c r="DJ121" s="1014"/>
      <c r="DK121" s="1014"/>
      <c r="DL121" s="1014">
        <v>62202</v>
      </c>
      <c r="DM121" s="1014"/>
      <c r="DN121" s="1014"/>
      <c r="DO121" s="1014"/>
      <c r="DP121" s="1014"/>
      <c r="DQ121" s="1014">
        <v>87525</v>
      </c>
      <c r="DR121" s="1014"/>
      <c r="DS121" s="1014"/>
      <c r="DT121" s="1014"/>
      <c r="DU121" s="1014"/>
      <c r="DV121" s="1015">
        <v>0.9</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463</v>
      </c>
      <c r="AB122" s="1053"/>
      <c r="AC122" s="1053"/>
      <c r="AD122" s="1053"/>
      <c r="AE122" s="1054"/>
      <c r="AF122" s="1055" t="s">
        <v>463</v>
      </c>
      <c r="AG122" s="1053"/>
      <c r="AH122" s="1053"/>
      <c r="AI122" s="1053"/>
      <c r="AJ122" s="1054"/>
      <c r="AK122" s="1055" t="s">
        <v>128</v>
      </c>
      <c r="AL122" s="1053"/>
      <c r="AM122" s="1053"/>
      <c r="AN122" s="1053"/>
      <c r="AO122" s="1054"/>
      <c r="AP122" s="1056" t="s">
        <v>467</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27993269</v>
      </c>
      <c r="BR122" s="1092"/>
      <c r="BS122" s="1092"/>
      <c r="BT122" s="1092"/>
      <c r="BU122" s="1092"/>
      <c r="BV122" s="1092">
        <v>26788769</v>
      </c>
      <c r="BW122" s="1092"/>
      <c r="BX122" s="1092"/>
      <c r="BY122" s="1092"/>
      <c r="BZ122" s="1092"/>
      <c r="CA122" s="1092">
        <v>25678186</v>
      </c>
      <c r="CB122" s="1092"/>
      <c r="CC122" s="1092"/>
      <c r="CD122" s="1092"/>
      <c r="CE122" s="1092"/>
      <c r="CF122" s="1112">
        <v>250.9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7084</v>
      </c>
      <c r="DH122" s="1014"/>
      <c r="DI122" s="1014"/>
      <c r="DJ122" s="1014"/>
      <c r="DK122" s="1014"/>
      <c r="DL122" s="1014">
        <v>13960</v>
      </c>
      <c r="DM122" s="1014"/>
      <c r="DN122" s="1014"/>
      <c r="DO122" s="1014"/>
      <c r="DP122" s="1014"/>
      <c r="DQ122" s="1014">
        <v>13334</v>
      </c>
      <c r="DR122" s="1014"/>
      <c r="DS122" s="1014"/>
      <c r="DT122" s="1014"/>
      <c r="DU122" s="1014"/>
      <c r="DV122" s="1015">
        <v>0.1</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464</v>
      </c>
      <c r="AB123" s="1053"/>
      <c r="AC123" s="1053"/>
      <c r="AD123" s="1053"/>
      <c r="AE123" s="1054"/>
      <c r="AF123" s="1055" t="s">
        <v>467</v>
      </c>
      <c r="AG123" s="1053"/>
      <c r="AH123" s="1053"/>
      <c r="AI123" s="1053"/>
      <c r="AJ123" s="1054"/>
      <c r="AK123" s="1055" t="s">
        <v>463</v>
      </c>
      <c r="AL123" s="1053"/>
      <c r="AM123" s="1053"/>
      <c r="AN123" s="1053"/>
      <c r="AO123" s="1054"/>
      <c r="AP123" s="1056" t="s">
        <v>128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481</v>
      </c>
      <c r="BP123" s="1100"/>
      <c r="BQ123" s="1159">
        <v>39156885</v>
      </c>
      <c r="BR123" s="1160"/>
      <c r="BS123" s="1160"/>
      <c r="BT123" s="1160"/>
      <c r="BU123" s="1160"/>
      <c r="BV123" s="1160">
        <v>37870520</v>
      </c>
      <c r="BW123" s="1160"/>
      <c r="BX123" s="1160"/>
      <c r="BY123" s="1160"/>
      <c r="BZ123" s="1160"/>
      <c r="CA123" s="1160">
        <v>37350661</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39021</v>
      </c>
      <c r="DH123" s="1053"/>
      <c r="DI123" s="1053"/>
      <c r="DJ123" s="1053"/>
      <c r="DK123" s="1054"/>
      <c r="DL123" s="1055" t="s">
        <v>128</v>
      </c>
      <c r="DM123" s="1053"/>
      <c r="DN123" s="1053"/>
      <c r="DO123" s="1053"/>
      <c r="DP123" s="1054"/>
      <c r="DQ123" s="1055" t="s">
        <v>468</v>
      </c>
      <c r="DR123" s="1053"/>
      <c r="DS123" s="1053"/>
      <c r="DT123" s="1053"/>
      <c r="DU123" s="1054"/>
      <c r="DV123" s="1056" t="s">
        <v>463</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467</v>
      </c>
      <c r="AB124" s="1053"/>
      <c r="AC124" s="1053"/>
      <c r="AD124" s="1053"/>
      <c r="AE124" s="1054"/>
      <c r="AF124" s="1055" t="s">
        <v>468</v>
      </c>
      <c r="AG124" s="1053"/>
      <c r="AH124" s="1053"/>
      <c r="AI124" s="1053"/>
      <c r="AJ124" s="1054"/>
      <c r="AK124" s="1055" t="s">
        <v>462</v>
      </c>
      <c r="AL124" s="1053"/>
      <c r="AM124" s="1053"/>
      <c r="AN124" s="1053"/>
      <c r="AO124" s="1054"/>
      <c r="AP124" s="1056" t="s">
        <v>463</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128.4</v>
      </c>
      <c r="BR124" s="1122"/>
      <c r="BS124" s="1122"/>
      <c r="BT124" s="1122"/>
      <c r="BU124" s="1122"/>
      <c r="BV124" s="1122">
        <v>116.8</v>
      </c>
      <c r="BW124" s="1122"/>
      <c r="BX124" s="1122"/>
      <c r="BY124" s="1122"/>
      <c r="BZ124" s="1122"/>
      <c r="CA124" s="1122">
        <v>95.9</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11639087</v>
      </c>
      <c r="DH124" s="1078"/>
      <c r="DI124" s="1078"/>
      <c r="DJ124" s="1078"/>
      <c r="DK124" s="1079"/>
      <c r="DL124" s="1077" t="s">
        <v>467</v>
      </c>
      <c r="DM124" s="1078"/>
      <c r="DN124" s="1078"/>
      <c r="DO124" s="1078"/>
      <c r="DP124" s="1079"/>
      <c r="DQ124" s="1077" t="s">
        <v>461</v>
      </c>
      <c r="DR124" s="1078"/>
      <c r="DS124" s="1078"/>
      <c r="DT124" s="1078"/>
      <c r="DU124" s="1079"/>
      <c r="DV124" s="1080" t="s">
        <v>467</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467</v>
      </c>
      <c r="AB125" s="1053"/>
      <c r="AC125" s="1053"/>
      <c r="AD125" s="1053"/>
      <c r="AE125" s="1054"/>
      <c r="AF125" s="1055" t="s">
        <v>461</v>
      </c>
      <c r="AG125" s="1053"/>
      <c r="AH125" s="1053"/>
      <c r="AI125" s="1053"/>
      <c r="AJ125" s="1054"/>
      <c r="AK125" s="1055" t="s">
        <v>464</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468</v>
      </c>
      <c r="DH125" s="1021"/>
      <c r="DI125" s="1021"/>
      <c r="DJ125" s="1021"/>
      <c r="DK125" s="1021"/>
      <c r="DL125" s="1021" t="s">
        <v>463</v>
      </c>
      <c r="DM125" s="1021"/>
      <c r="DN125" s="1021"/>
      <c r="DO125" s="1021"/>
      <c r="DP125" s="1021"/>
      <c r="DQ125" s="1021" t="s">
        <v>464</v>
      </c>
      <c r="DR125" s="1021"/>
      <c r="DS125" s="1021"/>
      <c r="DT125" s="1021"/>
      <c r="DU125" s="1021"/>
      <c r="DV125" s="1022" t="s">
        <v>463</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33012</v>
      </c>
      <c r="AB126" s="1053"/>
      <c r="AC126" s="1053"/>
      <c r="AD126" s="1053"/>
      <c r="AE126" s="1054"/>
      <c r="AF126" s="1055">
        <v>11696</v>
      </c>
      <c r="AG126" s="1053"/>
      <c r="AH126" s="1053"/>
      <c r="AI126" s="1053"/>
      <c r="AJ126" s="1054"/>
      <c r="AK126" s="1055">
        <v>11622</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463</v>
      </c>
      <c r="DH126" s="1014"/>
      <c r="DI126" s="1014"/>
      <c r="DJ126" s="1014"/>
      <c r="DK126" s="1014"/>
      <c r="DL126" s="1014" t="s">
        <v>461</v>
      </c>
      <c r="DM126" s="1014"/>
      <c r="DN126" s="1014"/>
      <c r="DO126" s="1014"/>
      <c r="DP126" s="1014"/>
      <c r="DQ126" s="1014" t="s">
        <v>461</v>
      </c>
      <c r="DR126" s="1014"/>
      <c r="DS126" s="1014"/>
      <c r="DT126" s="1014"/>
      <c r="DU126" s="1014"/>
      <c r="DV126" s="1015" t="s">
        <v>463</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178</v>
      </c>
      <c r="AB127" s="1053"/>
      <c r="AC127" s="1053"/>
      <c r="AD127" s="1053"/>
      <c r="AE127" s="1054"/>
      <c r="AF127" s="1055">
        <v>176</v>
      </c>
      <c r="AG127" s="1053"/>
      <c r="AH127" s="1053"/>
      <c r="AI127" s="1053"/>
      <c r="AJ127" s="1054"/>
      <c r="AK127" s="1055">
        <v>145</v>
      </c>
      <c r="AL127" s="1053"/>
      <c r="AM127" s="1053"/>
      <c r="AN127" s="1053"/>
      <c r="AO127" s="1054"/>
      <c r="AP127" s="1056">
        <v>0</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463</v>
      </c>
      <c r="DH127" s="1014"/>
      <c r="DI127" s="1014"/>
      <c r="DJ127" s="1014"/>
      <c r="DK127" s="1014"/>
      <c r="DL127" s="1014" t="s">
        <v>468</v>
      </c>
      <c r="DM127" s="1014"/>
      <c r="DN127" s="1014"/>
      <c r="DO127" s="1014"/>
      <c r="DP127" s="1014"/>
      <c r="DQ127" s="1014" t="s">
        <v>466</v>
      </c>
      <c r="DR127" s="1014"/>
      <c r="DS127" s="1014"/>
      <c r="DT127" s="1014"/>
      <c r="DU127" s="1014"/>
      <c r="DV127" s="1015" t="s">
        <v>468</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508672</v>
      </c>
      <c r="AB128" s="1142"/>
      <c r="AC128" s="1142"/>
      <c r="AD128" s="1142"/>
      <c r="AE128" s="1143"/>
      <c r="AF128" s="1144">
        <v>470754</v>
      </c>
      <c r="AG128" s="1142"/>
      <c r="AH128" s="1142"/>
      <c r="AI128" s="1142"/>
      <c r="AJ128" s="1143"/>
      <c r="AK128" s="1144">
        <v>478796</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463</v>
      </c>
      <c r="BG128" s="1149"/>
      <c r="BH128" s="1149"/>
      <c r="BI128" s="1149"/>
      <c r="BJ128" s="1149"/>
      <c r="BK128" s="1149"/>
      <c r="BL128" s="1150"/>
      <c r="BM128" s="1148">
        <v>12.97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463</v>
      </c>
      <c r="DH128" s="1134"/>
      <c r="DI128" s="1134"/>
      <c r="DJ128" s="1134"/>
      <c r="DK128" s="1134"/>
      <c r="DL128" s="1134" t="s">
        <v>464</v>
      </c>
      <c r="DM128" s="1134"/>
      <c r="DN128" s="1134"/>
      <c r="DO128" s="1134"/>
      <c r="DP128" s="1134"/>
      <c r="DQ128" s="1134" t="s">
        <v>461</v>
      </c>
      <c r="DR128" s="1134"/>
      <c r="DS128" s="1134"/>
      <c r="DT128" s="1134"/>
      <c r="DU128" s="1134"/>
      <c r="DV128" s="1135" t="s">
        <v>461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12917295</v>
      </c>
      <c r="AB129" s="1053"/>
      <c r="AC129" s="1053"/>
      <c r="AD129" s="1053"/>
      <c r="AE129" s="1054"/>
      <c r="AF129" s="1055">
        <v>13029044</v>
      </c>
      <c r="AG129" s="1053"/>
      <c r="AH129" s="1053"/>
      <c r="AI129" s="1053"/>
      <c r="AJ129" s="1054"/>
      <c r="AK129" s="1055">
        <v>12815859</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128</v>
      </c>
      <c r="BG129" s="1163"/>
      <c r="BH129" s="1163"/>
      <c r="BI129" s="1163"/>
      <c r="BJ129" s="1163"/>
      <c r="BK129" s="1163"/>
      <c r="BL129" s="1164"/>
      <c r="BM129" s="1162">
        <v>17.97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2678926</v>
      </c>
      <c r="AB130" s="1053"/>
      <c r="AC130" s="1053"/>
      <c r="AD130" s="1053"/>
      <c r="AE130" s="1054"/>
      <c r="AF130" s="1055">
        <v>2679517</v>
      </c>
      <c r="AG130" s="1053"/>
      <c r="AH130" s="1053"/>
      <c r="AI130" s="1053"/>
      <c r="AJ130" s="1054"/>
      <c r="AK130" s="1055">
        <v>2579912</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14.8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10238369</v>
      </c>
      <c r="AB131" s="1078"/>
      <c r="AC131" s="1078"/>
      <c r="AD131" s="1078"/>
      <c r="AE131" s="1079"/>
      <c r="AF131" s="1077">
        <v>10349527</v>
      </c>
      <c r="AG131" s="1078"/>
      <c r="AH131" s="1078"/>
      <c r="AI131" s="1078"/>
      <c r="AJ131" s="1079"/>
      <c r="AK131" s="1077">
        <v>10235947</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95.9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16.22880558</v>
      </c>
      <c r="AB132" s="1194"/>
      <c r="AC132" s="1194"/>
      <c r="AD132" s="1194"/>
      <c r="AE132" s="1195"/>
      <c r="AF132" s="1196">
        <v>14.20580863</v>
      </c>
      <c r="AG132" s="1194"/>
      <c r="AH132" s="1194"/>
      <c r="AI132" s="1194"/>
      <c r="AJ132" s="1195"/>
      <c r="AK132" s="1196">
        <v>14.265372879999999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14.9</v>
      </c>
      <c r="AB133" s="1177"/>
      <c r="AC133" s="1177"/>
      <c r="AD133" s="1177"/>
      <c r="AE133" s="1178"/>
      <c r="AF133" s="1176">
        <v>15.1</v>
      </c>
      <c r="AG133" s="1177"/>
      <c r="AH133" s="1177"/>
      <c r="AI133" s="1177"/>
      <c r="AJ133" s="1178"/>
      <c r="AK133" s="1176">
        <v>14.8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s9aDeqE2xzdVEoRq8Ry7dec6BHaCD5/D4uFAgZ/PhIC6C/Dm0sXZkFSVXkgnV0vFjS2aGds7e8sfB5HC5k88g==" saltValue="pehmd85fzsPPFnKsNHqz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50" zoomScaleNormal="50"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Szt78BbPW8BfVYP5rSMMxKvt7PKjBzUB+PaADDt31y3tTE3IlH1m+LZ3TErLJ+4yV9zF4+nFq/z431cDAugGA==" saltValue="Ee8PDII33qGb3QJJLRCd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csbuAGJBAnDvzHA+hGBw+kXCV1fsNBwR4Zpc2NIQynRffDcIhxMTTrfmAZ6N3zthieTHdSU63SbQmE+2ReBWw==" saltValue="YaS1xrd0akADlZLHWvvd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3642436</v>
      </c>
      <c r="AP9" s="313">
        <v>84090</v>
      </c>
      <c r="AQ9" s="314">
        <v>90613</v>
      </c>
      <c r="AR9" s="315">
        <v>-7.2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165813</v>
      </c>
      <c r="AP10" s="316">
        <v>3828</v>
      </c>
      <c r="AQ10" s="317">
        <v>7525</v>
      </c>
      <c r="AR10" s="318">
        <v>-49.1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510912</v>
      </c>
      <c r="AP11" s="316">
        <v>11795</v>
      </c>
      <c r="AQ11" s="317">
        <v>9582</v>
      </c>
      <c r="AR11" s="318">
        <v>23.1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46733</v>
      </c>
      <c r="AP12" s="316">
        <v>1079</v>
      </c>
      <c r="AQ12" s="317">
        <v>1356</v>
      </c>
      <c r="AR12" s="318">
        <v>-20.399999999999999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v>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200355</v>
      </c>
      <c r="AP14" s="316">
        <v>4625</v>
      </c>
      <c r="AQ14" s="317">
        <v>4182</v>
      </c>
      <c r="AR14" s="318">
        <v>10.6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59393</v>
      </c>
      <c r="AP15" s="316">
        <v>1371</v>
      </c>
      <c r="AQ15" s="317">
        <v>2331</v>
      </c>
      <c r="AR15" s="318">
        <v>-41.2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-295525</v>
      </c>
      <c r="AP16" s="316">
        <v>-6823</v>
      </c>
      <c r="AQ16" s="317">
        <v>-8270</v>
      </c>
      <c r="AR16" s="318">
        <v>-17.5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4330117</v>
      </c>
      <c r="AP17" s="316">
        <v>99966</v>
      </c>
      <c r="AQ17" s="317">
        <v>107322</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8.4700000000000006</v>
      </c>
      <c r="AP21" s="329">
        <v>10.18</v>
      </c>
      <c r="AQ21" s="330">
        <v>-1.71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99.6</v>
      </c>
      <c r="AP22" s="334">
        <v>97.7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3673284</v>
      </c>
      <c r="AP32" s="343">
        <v>84802</v>
      </c>
      <c r="AQ32" s="344">
        <v>67619</v>
      </c>
      <c r="AR32" s="345">
        <v>25.4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610898</v>
      </c>
      <c r="AP35" s="343">
        <v>14103</v>
      </c>
      <c r="AQ35" s="344">
        <v>17835</v>
      </c>
      <c r="AR35" s="345">
        <v>-20.9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222946</v>
      </c>
      <c r="AP36" s="343">
        <v>5147</v>
      </c>
      <c r="AQ36" s="344">
        <v>2401</v>
      </c>
      <c r="AR36" s="345">
        <v>114.4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11767</v>
      </c>
      <c r="AP37" s="343">
        <v>272</v>
      </c>
      <c r="AQ37" s="344">
        <v>732</v>
      </c>
      <c r="AR37" s="345">
        <v>-62.8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9</v>
      </c>
      <c r="AP38" s="346">
        <v>0</v>
      </c>
      <c r="AQ38" s="347">
        <v>5</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-478796</v>
      </c>
      <c r="AP39" s="343">
        <v>-11054</v>
      </c>
      <c r="AQ39" s="344">
        <v>-3806</v>
      </c>
      <c r="AR39" s="345">
        <v>190.4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-2579912</v>
      </c>
      <c r="AP40" s="343">
        <v>-59560</v>
      </c>
      <c r="AQ40" s="344">
        <v>-59049</v>
      </c>
      <c r="AR40" s="345">
        <v>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1460196</v>
      </c>
      <c r="AP41" s="343">
        <v>33710</v>
      </c>
      <c r="AQ41" s="344">
        <v>25740</v>
      </c>
      <c r="AR41" s="345">
        <v>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3013610</v>
      </c>
      <c r="AN51" s="365">
        <v>65642</v>
      </c>
      <c r="AO51" s="366">
        <v>13.4</v>
      </c>
      <c r="AP51" s="367">
        <v>85459</v>
      </c>
      <c r="AQ51" s="368">
        <v>-19.8</v>
      </c>
      <c r="AR51" s="369">
        <v>33.200000000000003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2103855</v>
      </c>
      <c r="AN52" s="373">
        <v>45826</v>
      </c>
      <c r="AO52" s="374">
        <v>59.7</v>
      </c>
      <c r="AP52" s="375">
        <v>44378</v>
      </c>
      <c r="AQ52" s="376">
        <v>-2.6</v>
      </c>
      <c r="AR52" s="377">
        <v>62.3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5034665</v>
      </c>
      <c r="AN53" s="365">
        <v>110957</v>
      </c>
      <c r="AO53" s="366">
        <v>69</v>
      </c>
      <c r="AP53" s="367">
        <v>83280</v>
      </c>
      <c r="AQ53" s="368">
        <v>-2.5</v>
      </c>
      <c r="AR53" s="369">
        <v>71.5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3951525</v>
      </c>
      <c r="AN54" s="373">
        <v>87086</v>
      </c>
      <c r="AO54" s="374">
        <v>90</v>
      </c>
      <c r="AP54" s="375">
        <v>43123</v>
      </c>
      <c r="AQ54" s="376">
        <v>-2.8</v>
      </c>
      <c r="AR54" s="377">
        <v>92.8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2061790</v>
      </c>
      <c r="AN55" s="365">
        <v>46026</v>
      </c>
      <c r="AO55" s="366">
        <v>-58.5</v>
      </c>
      <c r="AP55" s="367">
        <v>88968</v>
      </c>
      <c r="AQ55" s="368">
        <v>6.8</v>
      </c>
      <c r="AR55" s="369">
        <v>-65.3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1164739</v>
      </c>
      <c r="AN56" s="373">
        <v>26001</v>
      </c>
      <c r="AO56" s="374">
        <v>-70.099999999999994</v>
      </c>
      <c r="AP56" s="375">
        <v>45482</v>
      </c>
      <c r="AQ56" s="376">
        <v>5.5</v>
      </c>
      <c r="AR56" s="377">
        <v>-75.599999999999994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2071804</v>
      </c>
      <c r="AN57" s="365">
        <v>47050</v>
      </c>
      <c r="AO57" s="366">
        <v>2.2000000000000002</v>
      </c>
      <c r="AP57" s="367">
        <v>85173</v>
      </c>
      <c r="AQ57" s="368">
        <v>-4.3</v>
      </c>
      <c r="AR57" s="369">
        <v>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1276287</v>
      </c>
      <c r="AN58" s="373">
        <v>28984</v>
      </c>
      <c r="AO58" s="374">
        <v>11.5</v>
      </c>
      <c r="AP58" s="375">
        <v>43913</v>
      </c>
      <c r="AQ58" s="376">
        <v>-3.4</v>
      </c>
      <c r="AR58" s="377">
        <v>14.9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2033890</v>
      </c>
      <c r="AN59" s="365">
        <v>46955</v>
      </c>
      <c r="AO59" s="366">
        <v>-0.2</v>
      </c>
      <c r="AP59" s="367">
        <v>94081</v>
      </c>
      <c r="AQ59" s="368">
        <v>10.5</v>
      </c>
      <c r="AR59" s="369">
        <v>-10.7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1044617</v>
      </c>
      <c r="AN60" s="373">
        <v>24116</v>
      </c>
      <c r="AO60" s="374">
        <v>-16.8</v>
      </c>
      <c r="AP60" s="375">
        <v>48949</v>
      </c>
      <c r="AQ60" s="376">
        <v>11.5</v>
      </c>
      <c r="AR60" s="377">
        <v>-28.3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2843152</v>
      </c>
      <c r="AN61" s="380">
        <v>63326</v>
      </c>
      <c r="AO61" s="381">
        <v>5.2</v>
      </c>
      <c r="AP61" s="382">
        <v>87392</v>
      </c>
      <c r="AQ61" s="383">
        <v>-1.9</v>
      </c>
      <c r="AR61" s="369">
        <v>7.1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1908205</v>
      </c>
      <c r="AN62" s="373">
        <v>42403</v>
      </c>
      <c r="AO62" s="374">
        <v>14.9</v>
      </c>
      <c r="AP62" s="375">
        <v>45169</v>
      </c>
      <c r="AQ62" s="376">
        <v>1.6</v>
      </c>
      <c r="AR62" s="377">
        <v>13.3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y65hVjkgZeA3dXoOZfXS4zRBiK/y4QfHEYlBgAngcDT3SG7pq8Tyg/HQbitvO+cU6BSvjMo1CurY/R9cO3LxQ==" saltValue="OocVkMHHjJLkF6/4TKZl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e86rhDaNDe7ldLE1iWggkM3pdMUgc2NmfYUF/CiqTjpKQP2VF2lg+sAUiwQgci2g0CSJ7ITEFCjCv6TLjxERHA==" saltValue="deauLvEUGlB3PHIC9o2r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Pkp9G3E6lnd4hX8JV3dU+49+5NfGQOQpzyMCJOutqfuAR8cBPKdXc2xTuPG/+pwDV1A2CNzizFTd9iEY52onxQ==" saltValue="sD0+2E0nid5L6aqDPS4G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27.58</v>
      </c>
      <c r="G47" s="12">
        <v>27.99</v>
      </c>
      <c r="H47" s="12">
        <v>24.31</v>
      </c>
      <c r="I47" s="12">
        <v>21.15</v>
      </c>
      <c r="J47" s="13">
        <v>19.95</v>
      </c>
    </row>
    <row r="48" spans="2:10" ht="57.75" customHeight="1" x14ac:dyDescent="0.15">
      <c r="B48" s="14"/>
      <c r="C48" s="1238" t="s">
        <v>4</v>
      </c>
      <c r="D48" s="1238"/>
      <c r="E48" s="1239"/>
      <c r="F48" s="15">
        <v>3.16</v>
      </c>
      <c r="G48" s="16">
        <v>3.19</v>
      </c>
      <c r="H48" s="16">
        <v>2.73</v>
      </c>
      <c r="I48" s="16">
        <v>1.76</v>
      </c>
      <c r="J48" s="17">
        <v>2.12</v>
      </c>
    </row>
    <row r="49" spans="2:10" ht="57.75" customHeight="1" thickBot="1" x14ac:dyDescent="0.2">
      <c r="B49" s="18"/>
      <c r="C49" s="1240" t="s">
        <v>5</v>
      </c>
      <c r="D49" s="1240"/>
      <c r="E49" s="1241"/>
      <c r="F49" s="19" t="s">
        <v>567</v>
      </c>
      <c r="G49" s="20" t="s">
        <v>568</v>
      </c>
      <c r="H49" s="20" t="s">
        <v>569</v>
      </c>
      <c r="I49" s="20" t="s">
        <v>570</v>
      </c>
      <c r="J49" s="21" t="s">
        <v>571</v>
      </c>
    </row>
    <row r="50" spans="2:10" ht="13.5" customHeight="1" x14ac:dyDescent="0.15"/>
  </sheetData>
  <sheetProtection algorithmName="SHA-512" hashValue="bV6fIN9c6pkGMKyyISe5e5jS6aLYu5IA21ibr9byM7yXAGJUcReL4Vg+MpsXha/x7gCrosvbHrAaFMpwGXpYzA==" saltValue="Zo0aO8Q237nc7kZ89jSx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572</v>
      </c>
      <c r="D34" s="1248"/>
      <c r="E34" s="1249"/>
      <c r="F34" s="32" t="s">
        <v>521</v>
      </c>
      <c r="G34" s="33" t="s">
        <v>521</v>
      </c>
      <c r="H34" s="33" t="s">
        <v>521</v>
      </c>
      <c r="I34" s="33">
        <v>6.68</v>
      </c>
      <c r="J34" s="34">
        <v>6.28</v>
      </c>
      <c r="K34" s="22"/>
      <c r="L34" s="22"/>
      <c r="M34" s="22"/>
      <c r="N34" s="22"/>
      <c r="O34" s="22"/>
      <c r="P34" s="22"/>
    </row>
    <row r="35" spans="1:16" ht="39" customHeight="1" x14ac:dyDescent="0.15">
      <c r="A35" s="22"/>
      <c r="B35" s="35"/>
      <c r="C35" s="1242" t="s">
        <v>573</v>
      </c>
      <c r="D35" s="1243"/>
      <c r="E35" s="1244"/>
      <c r="F35" s="36">
        <v>3.15</v>
      </c>
      <c r="G35" s="37">
        <v>3.19</v>
      </c>
      <c r="H35" s="37">
        <v>2.73</v>
      </c>
      <c r="I35" s="37">
        <v>1.75</v>
      </c>
      <c r="J35" s="38">
        <v>2.12</v>
      </c>
      <c r="K35" s="22"/>
      <c r="L35" s="22"/>
      <c r="M35" s="22"/>
      <c r="N35" s="22"/>
      <c r="O35" s="22"/>
      <c r="P35" s="22"/>
    </row>
    <row r="36" spans="1:16" ht="39" customHeight="1" x14ac:dyDescent="0.15">
      <c r="A36" s="22"/>
      <c r="B36" s="35"/>
      <c r="C36" s="1242" t="s">
        <v>574</v>
      </c>
      <c r="D36" s="1243"/>
      <c r="E36" s="1244"/>
      <c r="F36" s="36" t="s">
        <v>575</v>
      </c>
      <c r="G36" s="37" t="s">
        <v>576</v>
      </c>
      <c r="H36" s="37" t="s">
        <v>577</v>
      </c>
      <c r="I36" s="37">
        <v>0.92</v>
      </c>
      <c r="J36" s="38">
        <v>0.77</v>
      </c>
      <c r="K36" s="22"/>
      <c r="L36" s="22"/>
      <c r="M36" s="22"/>
      <c r="N36" s="22"/>
      <c r="O36" s="22"/>
      <c r="P36" s="22"/>
    </row>
    <row r="37" spans="1:16" ht="39" customHeight="1" x14ac:dyDescent="0.15">
      <c r="A37" s="22"/>
      <c r="B37" s="35"/>
      <c r="C37" s="1242" t="s">
        <v>578</v>
      </c>
      <c r="D37" s="1243"/>
      <c r="E37" s="1244"/>
      <c r="F37" s="36" t="s">
        <v>521</v>
      </c>
      <c r="G37" s="37" t="s">
        <v>521</v>
      </c>
      <c r="H37" s="37" t="s">
        <v>521</v>
      </c>
      <c r="I37" s="37">
        <v>0.71</v>
      </c>
      <c r="J37" s="38">
        <v>0.68</v>
      </c>
      <c r="K37" s="22"/>
      <c r="L37" s="22"/>
      <c r="M37" s="22"/>
      <c r="N37" s="22"/>
      <c r="O37" s="22"/>
      <c r="P37" s="22"/>
    </row>
    <row r="38" spans="1:16" ht="39" customHeight="1" x14ac:dyDescent="0.15">
      <c r="A38" s="22"/>
      <c r="B38" s="35"/>
      <c r="C38" s="1242" t="s">
        <v>579</v>
      </c>
      <c r="D38" s="1243"/>
      <c r="E38" s="1244"/>
      <c r="F38" s="36" t="s">
        <v>521</v>
      </c>
      <c r="G38" s="37" t="s">
        <v>521</v>
      </c>
      <c r="H38" s="37" t="s">
        <v>521</v>
      </c>
      <c r="I38" s="37">
        <v>0.33</v>
      </c>
      <c r="J38" s="38">
        <v>0.5</v>
      </c>
      <c r="K38" s="22"/>
      <c r="L38" s="22"/>
      <c r="M38" s="22"/>
      <c r="N38" s="22"/>
      <c r="O38" s="22"/>
      <c r="P38" s="22"/>
    </row>
    <row r="39" spans="1:16" ht="39" customHeight="1" x14ac:dyDescent="0.15">
      <c r="A39" s="22"/>
      <c r="B39" s="35"/>
      <c r="C39" s="1242" t="s">
        <v>580</v>
      </c>
      <c r="D39" s="1243"/>
      <c r="E39" s="1244"/>
      <c r="F39" s="36" t="s">
        <v>581</v>
      </c>
      <c r="G39" s="37" t="s">
        <v>582</v>
      </c>
      <c r="H39" s="37">
        <v>1</v>
      </c>
      <c r="I39" s="37">
        <v>1.04</v>
      </c>
      <c r="J39" s="38">
        <v>0.32</v>
      </c>
      <c r="K39" s="22"/>
      <c r="L39" s="22"/>
      <c r="M39" s="22"/>
      <c r="N39" s="22"/>
      <c r="O39" s="22"/>
      <c r="P39" s="22"/>
    </row>
    <row r="40" spans="1:16" ht="39" customHeight="1" x14ac:dyDescent="0.15">
      <c r="A40" s="22"/>
      <c r="B40" s="35"/>
      <c r="C40" s="1242" t="s">
        <v>583</v>
      </c>
      <c r="D40" s="1243"/>
      <c r="E40" s="1244"/>
      <c r="F40" s="36" t="s">
        <v>521</v>
      </c>
      <c r="G40" s="37" t="s">
        <v>521</v>
      </c>
      <c r="H40" s="37" t="s">
        <v>521</v>
      </c>
      <c r="I40" s="37">
        <v>0.17</v>
      </c>
      <c r="J40" s="38">
        <v>0.26</v>
      </c>
      <c r="K40" s="22"/>
      <c r="L40" s="22"/>
      <c r="M40" s="22"/>
      <c r="N40" s="22"/>
      <c r="O40" s="22"/>
      <c r="P40" s="22"/>
    </row>
    <row r="41" spans="1:16" ht="39" customHeight="1" x14ac:dyDescent="0.15">
      <c r="A41" s="22"/>
      <c r="B41" s="35"/>
      <c r="C41" s="1242" t="s">
        <v>584</v>
      </c>
      <c r="D41" s="1243"/>
      <c r="E41" s="1244"/>
      <c r="F41" s="36">
        <v>0.09</v>
      </c>
      <c r="G41" s="37">
        <v>0.11</v>
      </c>
      <c r="H41" s="37">
        <v>0.12</v>
      </c>
      <c r="I41" s="37">
        <v>0.13</v>
      </c>
      <c r="J41" s="38">
        <v>0.13</v>
      </c>
      <c r="K41" s="22"/>
      <c r="L41" s="22"/>
      <c r="M41" s="22"/>
      <c r="N41" s="22"/>
      <c r="O41" s="22"/>
      <c r="P41" s="22"/>
    </row>
    <row r="42" spans="1:16" ht="39" customHeight="1" x14ac:dyDescent="0.15">
      <c r="A42" s="22"/>
      <c r="B42" s="39"/>
      <c r="C42" s="1242" t="s">
        <v>585</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586</v>
      </c>
      <c r="D43" s="1246"/>
      <c r="E43" s="1247"/>
      <c r="F43" s="41">
        <v>1.83</v>
      </c>
      <c r="G43" s="42">
        <v>1.9</v>
      </c>
      <c r="H43" s="42">
        <v>3.55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NZNeD7bosSWBH5cuYB3aGVuixJ5x1oSLiLa/JDoYYcsMbGfqorqf4CIg0QRWBtwDRnkFh0bebfNmXWub5Ydkw==" saltValue="2isn0oeYD33lRg/xGsR8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4069</v>
      </c>
      <c r="L45" s="60">
        <v>3999</v>
      </c>
      <c r="M45" s="60">
        <v>3868</v>
      </c>
      <c r="N45" s="60">
        <v>3734</v>
      </c>
      <c r="O45" s="61">
        <v>3673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14</v>
      </c>
      <c r="F48" s="1258"/>
      <c r="G48" s="1258"/>
      <c r="H48" s="1258"/>
      <c r="I48" s="1258"/>
      <c r="J48" s="1259"/>
      <c r="K48" s="63">
        <v>615</v>
      </c>
      <c r="L48" s="64">
        <v>624</v>
      </c>
      <c r="M48" s="64">
        <v>643</v>
      </c>
      <c r="N48" s="64">
        <v>613</v>
      </c>
      <c r="O48" s="65">
        <v>611</v>
      </c>
      <c r="P48" s="48"/>
      <c r="Q48" s="48"/>
      <c r="R48" s="48"/>
      <c r="S48" s="48"/>
      <c r="T48" s="48"/>
      <c r="U48" s="48"/>
    </row>
    <row r="49" spans="1:21" ht="30.75" customHeight="1" x14ac:dyDescent="0.15">
      <c r="A49" s="48"/>
      <c r="B49" s="1252"/>
      <c r="C49" s="1253"/>
      <c r="D49" s="62"/>
      <c r="E49" s="1258" t="s">
        <v>15</v>
      </c>
      <c r="F49" s="1258"/>
      <c r="G49" s="1258"/>
      <c r="H49" s="1258"/>
      <c r="I49" s="1258"/>
      <c r="J49" s="1259"/>
      <c r="K49" s="63">
        <v>255</v>
      </c>
      <c r="L49" s="64">
        <v>282</v>
      </c>
      <c r="M49" s="64">
        <v>305</v>
      </c>
      <c r="N49" s="64">
        <v>262</v>
      </c>
      <c r="O49" s="65">
        <v>223</v>
      </c>
      <c r="P49" s="48"/>
      <c r="Q49" s="48"/>
      <c r="R49" s="48"/>
      <c r="S49" s="48"/>
      <c r="T49" s="48"/>
      <c r="U49" s="48"/>
    </row>
    <row r="50" spans="1:21" ht="30.75" customHeight="1" x14ac:dyDescent="0.15">
      <c r="A50" s="48"/>
      <c r="B50" s="1252"/>
      <c r="C50" s="1253"/>
      <c r="D50" s="62"/>
      <c r="E50" s="1258" t="s">
        <v>16</v>
      </c>
      <c r="F50" s="1258"/>
      <c r="G50" s="1258"/>
      <c r="H50" s="1258"/>
      <c r="I50" s="1258"/>
      <c r="J50" s="1259"/>
      <c r="K50" s="63">
        <v>34</v>
      </c>
      <c r="L50" s="64">
        <v>33</v>
      </c>
      <c r="M50" s="64">
        <v>33</v>
      </c>
      <c r="N50" s="64">
        <v>12</v>
      </c>
      <c r="O50" s="65">
        <v>12</v>
      </c>
      <c r="P50" s="48"/>
      <c r="Q50" s="48"/>
      <c r="R50" s="48"/>
      <c r="S50" s="48"/>
      <c r="T50" s="48"/>
      <c r="U50" s="48"/>
    </row>
    <row r="51" spans="1:21" ht="30.75" customHeight="1" x14ac:dyDescent="0.15">
      <c r="A51" s="48"/>
      <c r="B51" s="1254"/>
      <c r="C51" s="1255"/>
      <c r="D51" s="66"/>
      <c r="E51" s="1258" t="s">
        <v>17</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3524</v>
      </c>
      <c r="L52" s="64">
        <v>3379</v>
      </c>
      <c r="M52" s="64">
        <v>3188</v>
      </c>
      <c r="N52" s="64">
        <v>3151</v>
      </c>
      <c r="O52" s="65">
        <v>3059</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1450</v>
      </c>
      <c r="L53" s="69">
        <v>1559</v>
      </c>
      <c r="M53" s="69">
        <v>1661</v>
      </c>
      <c r="N53" s="69">
        <v>1470</v>
      </c>
      <c r="O53" s="70">
        <v>1460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xu44MdRDMwGEppfgxU1Gxf9o3twFMkTLLI+2D/FexfTG8Og/Q5i7b9n3TGIeYpQsBe8x8sUDP59alPYjaep7Q==" saltValue="atAIdTDypeM2UflBb6Fb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6" t="s">
        <v>29</v>
      </c>
      <c r="C41" s="1277"/>
      <c r="D41" s="102"/>
      <c r="E41" s="1282" t="s">
        <v>30</v>
      </c>
      <c r="F41" s="1282"/>
      <c r="G41" s="1282"/>
      <c r="H41" s="1283"/>
      <c r="I41" s="103">
        <v>35877</v>
      </c>
      <c r="J41" s="104">
        <v>36121</v>
      </c>
      <c r="K41" s="104">
        <v>34290</v>
      </c>
      <c r="L41" s="104">
        <v>32613</v>
      </c>
      <c r="M41" s="105">
        <v>30629</v>
      </c>
    </row>
    <row r="42" spans="2:13" ht="27.75" customHeight="1" x14ac:dyDescent="0.15">
      <c r="B42" s="1278"/>
      <c r="C42" s="1279"/>
      <c r="D42" s="106"/>
      <c r="E42" s="1284" t="s">
        <v>31</v>
      </c>
      <c r="F42" s="1284"/>
      <c r="G42" s="1284"/>
      <c r="H42" s="1285"/>
      <c r="I42" s="107">
        <v>98</v>
      </c>
      <c r="J42" s="108">
        <v>86</v>
      </c>
      <c r="K42" s="108">
        <v>74</v>
      </c>
      <c r="L42" s="108">
        <v>63</v>
      </c>
      <c r="M42" s="109">
        <v>51</v>
      </c>
    </row>
    <row r="43" spans="2:13" ht="27.75" customHeight="1" x14ac:dyDescent="0.15">
      <c r="B43" s="1278"/>
      <c r="C43" s="1279"/>
      <c r="D43" s="106"/>
      <c r="E43" s="1284" t="s">
        <v>32</v>
      </c>
      <c r="F43" s="1284"/>
      <c r="G43" s="1284"/>
      <c r="H43" s="1285"/>
      <c r="I43" s="107">
        <v>12412</v>
      </c>
      <c r="J43" s="108">
        <v>11992</v>
      </c>
      <c r="K43" s="108">
        <v>11685</v>
      </c>
      <c r="L43" s="108">
        <v>11247</v>
      </c>
      <c r="M43" s="109">
        <v>10863</v>
      </c>
    </row>
    <row r="44" spans="2:13" ht="27.75" customHeight="1" x14ac:dyDescent="0.15">
      <c r="B44" s="1278"/>
      <c r="C44" s="1279"/>
      <c r="D44" s="106"/>
      <c r="E44" s="1284" t="s">
        <v>33</v>
      </c>
      <c r="F44" s="1284"/>
      <c r="G44" s="1284"/>
      <c r="H44" s="1285"/>
      <c r="I44" s="107">
        <v>2321</v>
      </c>
      <c r="J44" s="108">
        <v>2989</v>
      </c>
      <c r="K44" s="108">
        <v>3435</v>
      </c>
      <c r="L44" s="108">
        <v>3216</v>
      </c>
      <c r="M44" s="109">
        <v>2787</v>
      </c>
    </row>
    <row r="45" spans="2:13" ht="27.75" customHeight="1" x14ac:dyDescent="0.15">
      <c r="B45" s="1278"/>
      <c r="C45" s="1279"/>
      <c r="D45" s="106"/>
      <c r="E45" s="1284" t="s">
        <v>34</v>
      </c>
      <c r="F45" s="1284"/>
      <c r="G45" s="1284"/>
      <c r="H45" s="1285"/>
      <c r="I45" s="107">
        <v>2878</v>
      </c>
      <c r="J45" s="108">
        <v>2854</v>
      </c>
      <c r="K45" s="108">
        <v>2819</v>
      </c>
      <c r="L45" s="108">
        <v>2822</v>
      </c>
      <c r="M45" s="109">
        <v>2838</v>
      </c>
    </row>
    <row r="46" spans="2:13" ht="27.75" customHeight="1" x14ac:dyDescent="0.15">
      <c r="B46" s="1278"/>
      <c r="C46" s="1279"/>
      <c r="D46" s="110"/>
      <c r="E46" s="1284" t="s">
        <v>35</v>
      </c>
      <c r="F46" s="1284"/>
      <c r="G46" s="1284"/>
      <c r="H46" s="1285"/>
      <c r="I46" s="107">
        <v>43</v>
      </c>
      <c r="J46" s="108">
        <v>24</v>
      </c>
      <c r="K46" s="108" t="s">
        <v>521</v>
      </c>
      <c r="L46" s="108" t="s">
        <v>521</v>
      </c>
      <c r="M46" s="109" t="s">
        <v>521</v>
      </c>
    </row>
    <row r="47" spans="2:13" ht="27.75" customHeight="1" x14ac:dyDescent="0.15">
      <c r="B47" s="1278"/>
      <c r="C47" s="1279"/>
      <c r="D47" s="111"/>
      <c r="E47" s="1286" t="s">
        <v>36</v>
      </c>
      <c r="F47" s="1287"/>
      <c r="G47" s="1287"/>
      <c r="H47" s="1288"/>
      <c r="I47" s="107" t="s">
        <v>521</v>
      </c>
      <c r="J47" s="108" t="s">
        <v>521</v>
      </c>
      <c r="K47" s="108" t="s">
        <v>521</v>
      </c>
      <c r="L47" s="108" t="s">
        <v>521</v>
      </c>
      <c r="M47" s="109" t="s">
        <v>521</v>
      </c>
    </row>
    <row r="48" spans="2:13" ht="27.75" customHeight="1" x14ac:dyDescent="0.15">
      <c r="B48" s="1278"/>
      <c r="C48" s="1279"/>
      <c r="D48" s="106"/>
      <c r="E48" s="1284" t="s">
        <v>37</v>
      </c>
      <c r="F48" s="1284"/>
      <c r="G48" s="1284"/>
      <c r="H48" s="1285"/>
      <c r="I48" s="107" t="s">
        <v>521</v>
      </c>
      <c r="J48" s="108" t="s">
        <v>521</v>
      </c>
      <c r="K48" s="108" t="s">
        <v>521</v>
      </c>
      <c r="L48" s="108" t="s">
        <v>521</v>
      </c>
      <c r="M48" s="109" t="s">
        <v>521</v>
      </c>
    </row>
    <row r="49" spans="2:13" ht="27.75" customHeight="1" x14ac:dyDescent="0.15">
      <c r="B49" s="1280"/>
      <c r="C49" s="1281"/>
      <c r="D49" s="106"/>
      <c r="E49" s="1284" t="s">
        <v>38</v>
      </c>
      <c r="F49" s="1284"/>
      <c r="G49" s="1284"/>
      <c r="H49" s="1285"/>
      <c r="I49" s="107" t="s">
        <v>521</v>
      </c>
      <c r="J49" s="108" t="s">
        <v>521</v>
      </c>
      <c r="K49" s="108" t="s">
        <v>521</v>
      </c>
      <c r="L49" s="108" t="s">
        <v>521</v>
      </c>
      <c r="M49" s="109" t="s">
        <v>521</v>
      </c>
    </row>
    <row r="50" spans="2:13" ht="27.75" customHeight="1" x14ac:dyDescent="0.15">
      <c r="B50" s="1289" t="s">
        <v>39</v>
      </c>
      <c r="C50" s="1290"/>
      <c r="D50" s="112"/>
      <c r="E50" s="1284" t="s">
        <v>40</v>
      </c>
      <c r="F50" s="1284"/>
      <c r="G50" s="1284"/>
      <c r="H50" s="1285"/>
      <c r="I50" s="107">
        <v>4884</v>
      </c>
      <c r="J50" s="108">
        <v>5244</v>
      </c>
      <c r="K50" s="108">
        <v>4965</v>
      </c>
      <c r="L50" s="108">
        <v>5228</v>
      </c>
      <c r="M50" s="109">
        <v>6046</v>
      </c>
    </row>
    <row r="51" spans="2:13" ht="27.75" customHeight="1" x14ac:dyDescent="0.15">
      <c r="B51" s="1278"/>
      <c r="C51" s="1279"/>
      <c r="D51" s="106"/>
      <c r="E51" s="1284" t="s">
        <v>41</v>
      </c>
      <c r="F51" s="1284"/>
      <c r="G51" s="1284"/>
      <c r="H51" s="1285"/>
      <c r="I51" s="107">
        <v>7181</v>
      </c>
      <c r="J51" s="108">
        <v>6728</v>
      </c>
      <c r="K51" s="108">
        <v>6199</v>
      </c>
      <c r="L51" s="108">
        <v>5854</v>
      </c>
      <c r="M51" s="109">
        <v>5626</v>
      </c>
    </row>
    <row r="52" spans="2:13" ht="27.75" customHeight="1" x14ac:dyDescent="0.15">
      <c r="B52" s="1280"/>
      <c r="C52" s="1281"/>
      <c r="D52" s="106"/>
      <c r="E52" s="1284" t="s">
        <v>42</v>
      </c>
      <c r="F52" s="1284"/>
      <c r="G52" s="1284"/>
      <c r="H52" s="1285"/>
      <c r="I52" s="107">
        <v>28808</v>
      </c>
      <c r="J52" s="108">
        <v>28906</v>
      </c>
      <c r="K52" s="108">
        <v>27993</v>
      </c>
      <c r="L52" s="108">
        <v>26789</v>
      </c>
      <c r="M52" s="109">
        <v>25678</v>
      </c>
    </row>
    <row r="53" spans="2:13" ht="27.75" customHeight="1" thickBot="1" x14ac:dyDescent="0.2">
      <c r="B53" s="1291" t="s">
        <v>43</v>
      </c>
      <c r="C53" s="1292"/>
      <c r="D53" s="113"/>
      <c r="E53" s="1293" t="s">
        <v>44</v>
      </c>
      <c r="F53" s="1293"/>
      <c r="G53" s="1293"/>
      <c r="H53" s="1294"/>
      <c r="I53" s="114">
        <v>12755</v>
      </c>
      <c r="J53" s="115">
        <v>13188</v>
      </c>
      <c r="K53" s="115">
        <v>13148</v>
      </c>
      <c r="L53" s="115">
        <v>12090</v>
      </c>
      <c r="M53" s="116">
        <v>9818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SC5/640+VMGiPg3JiR26IhVCGuG+NCC4ZOgjnOq0/XhEWJA2jwZR3Hlb5VH87nzLJZi1nNm3c/zFkdrYO+5Gw==" saltValue="LxhEhFADtHGOJ7dcZNn9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47</v>
      </c>
      <c r="D55" s="1303"/>
      <c r="E55" s="1304"/>
      <c r="F55" s="128">
        <v>3141</v>
      </c>
      <c r="G55" s="128">
        <v>2756</v>
      </c>
      <c r="H55" s="129">
        <v>2557</v>
      </c>
    </row>
    <row r="56" spans="2:8" ht="52.5" customHeight="1" x14ac:dyDescent="0.15">
      <c r="B56" s="130"/>
      <c r="C56" s="1305" t="s">
        <v>48</v>
      </c>
      <c r="D56" s="1305"/>
      <c r="E56" s="1306"/>
      <c r="F56" s="131">
        <v>186</v>
      </c>
      <c r="G56" s="131">
        <v>1</v>
      </c>
      <c r="H56" s="132">
        <v>91</v>
      </c>
    </row>
    <row r="57" spans="2:8" ht="53.25" customHeight="1" x14ac:dyDescent="0.15">
      <c r="B57" s="130"/>
      <c r="C57" s="1307" t="s">
        <v>49</v>
      </c>
      <c r="D57" s="1307"/>
      <c r="E57" s="1308"/>
      <c r="F57" s="133">
        <v>2095</v>
      </c>
      <c r="G57" s="133">
        <v>2461</v>
      </c>
      <c r="H57" s="134">
        <v>3248</v>
      </c>
    </row>
    <row r="58" spans="2:8" ht="45.75" customHeight="1" x14ac:dyDescent="0.15">
      <c r="B58" s="135"/>
      <c r="C58" s="1295" t="s">
        <v>613</v>
      </c>
      <c r="D58" s="1296"/>
      <c r="E58" s="1297"/>
      <c r="F58" s="136">
        <v>755</v>
      </c>
      <c r="G58" s="136">
        <v>1141</v>
      </c>
      <c r="H58" s="137">
        <v>2047</v>
      </c>
    </row>
    <row r="59" spans="2:8" ht="45.75" customHeight="1" x14ac:dyDescent="0.15">
      <c r="B59" s="135"/>
      <c r="C59" s="1295" t="s">
        <v>614</v>
      </c>
      <c r="D59" s="1296"/>
      <c r="E59" s="1297"/>
      <c r="F59" s="136">
        <v>526</v>
      </c>
      <c r="G59" s="136">
        <v>474</v>
      </c>
      <c r="H59" s="137">
        <v>409</v>
      </c>
    </row>
    <row r="60" spans="2:8" ht="45.75" customHeight="1" x14ac:dyDescent="0.15">
      <c r="B60" s="135"/>
      <c r="C60" s="1295" t="s">
        <v>615</v>
      </c>
      <c r="D60" s="1296"/>
      <c r="E60" s="1297"/>
      <c r="F60" s="136">
        <v>428</v>
      </c>
      <c r="G60" s="136">
        <v>418</v>
      </c>
      <c r="H60" s="137">
        <v>407</v>
      </c>
    </row>
    <row r="61" spans="2:8" ht="45.75" customHeight="1" x14ac:dyDescent="0.15">
      <c r="B61" s="135"/>
      <c r="C61" s="1295" t="s">
        <v>616</v>
      </c>
      <c r="D61" s="1296"/>
      <c r="E61" s="1297"/>
      <c r="F61" s="136">
        <v>177</v>
      </c>
      <c r="G61" s="136">
        <v>195</v>
      </c>
      <c r="H61" s="137">
        <v>203</v>
      </c>
    </row>
    <row r="62" spans="2:8" ht="45.75" customHeight="1" thickBot="1" x14ac:dyDescent="0.2">
      <c r="B62" s="138"/>
      <c r="C62" s="1298" t="s">
        <v>617</v>
      </c>
      <c r="D62" s="1299"/>
      <c r="E62" s="1300"/>
      <c r="F62" s="139">
        <v>43</v>
      </c>
      <c r="G62" s="139">
        <v>94</v>
      </c>
      <c r="H62" s="140">
        <v>44</v>
      </c>
    </row>
    <row r="63" spans="2:8" ht="52.5" customHeight="1" thickBot="1" x14ac:dyDescent="0.2">
      <c r="B63" s="141"/>
      <c r="C63" s="1301" t="s">
        <v>50</v>
      </c>
      <c r="D63" s="1301"/>
      <c r="E63" s="1302"/>
      <c r="F63" s="142">
        <v>5422</v>
      </c>
      <c r="G63" s="142">
        <v>5218</v>
      </c>
      <c r="H63" s="143">
        <v>5896</v>
      </c>
    </row>
    <row r="64" spans="2:8" ht="15" customHeight="1" x14ac:dyDescent="0.15"/>
  </sheetData>
  <sheetProtection algorithmName="SHA-512" hashValue="5g1fGzBXa2qzkxBcQd9hh7rag0NxXU+dfIRio96k368eglmnH9uYWwxyIGEFF9WxGHJLkvmsyiprtmttDd+Dhg==" saltValue="C0Hd0VP3wz4k+ULbxiYv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0" zoomScaleNormal="5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624</v>
      </c>
      <c r="AO51" s="1312"/>
      <c r="AP51" s="1312"/>
      <c r="AQ51" s="1312"/>
      <c r="AR51" s="1312"/>
      <c r="AS51" s="1312"/>
      <c r="AT51" s="1312"/>
      <c r="AU51" s="1312"/>
      <c r="AV51" s="1312"/>
      <c r="AW51" s="1312"/>
      <c r="AX51" s="1312"/>
      <c r="AY51" s="1312"/>
      <c r="AZ51" s="1312"/>
      <c r="BA51" s="1312"/>
      <c r="BB51" s="1312" t="s">
        <v>625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126.5</v>
      </c>
      <c r="BY51" s="1309"/>
      <c r="BZ51" s="1309"/>
      <c r="CA51" s="1309"/>
      <c r="CB51" s="1309"/>
      <c r="CC51" s="1309"/>
      <c r="CD51" s="1309"/>
      <c r="CE51" s="1309"/>
      <c r="CF51" s="1309">
        <v>128.4</v>
      </c>
      <c r="CG51" s="1309"/>
      <c r="CH51" s="1309"/>
      <c r="CI51" s="1309"/>
      <c r="CJ51" s="1309"/>
      <c r="CK51" s="1309"/>
      <c r="CL51" s="1309"/>
      <c r="CM51" s="1309"/>
      <c r="CN51" s="1309">
        <v>116.8</v>
      </c>
      <c r="CO51" s="1309"/>
      <c r="CP51" s="1309"/>
      <c r="CQ51" s="1309"/>
      <c r="CR51" s="1309"/>
      <c r="CS51" s="1309"/>
      <c r="CT51" s="1309"/>
      <c r="CU51" s="1309"/>
      <c r="CV51" s="1309">
        <v>95.9</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53</v>
      </c>
      <c r="BY53" s="1309"/>
      <c r="BZ53" s="1309"/>
      <c r="CA53" s="1309"/>
      <c r="CB53" s="1309"/>
      <c r="CC53" s="1309"/>
      <c r="CD53" s="1309"/>
      <c r="CE53" s="1309"/>
      <c r="CF53" s="1309">
        <v>54.8</v>
      </c>
      <c r="CG53" s="1309"/>
      <c r="CH53" s="1309"/>
      <c r="CI53" s="1309"/>
      <c r="CJ53" s="1309"/>
      <c r="CK53" s="1309"/>
      <c r="CL53" s="1309"/>
      <c r="CM53" s="1309"/>
      <c r="CN53" s="1309">
        <v>56.6</v>
      </c>
      <c r="CO53" s="1309"/>
      <c r="CP53" s="1309"/>
      <c r="CQ53" s="1309"/>
      <c r="CR53" s="1309"/>
      <c r="CS53" s="1309"/>
      <c r="CT53" s="1309"/>
      <c r="CU53" s="1309"/>
      <c r="CV53" s="1309">
        <v>58.3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627</v>
      </c>
      <c r="AO55" s="1314"/>
      <c r="AP55" s="1314"/>
      <c r="AQ55" s="1314"/>
      <c r="AR55" s="1314"/>
      <c r="AS55" s="1314"/>
      <c r="AT55" s="1314"/>
      <c r="AU55" s="1314"/>
      <c r="AV55" s="1314"/>
      <c r="AW55" s="1314"/>
      <c r="AX55" s="1314"/>
      <c r="AY55" s="1314"/>
      <c r="AZ55" s="1314"/>
      <c r="BA55" s="1314"/>
      <c r="BB55" s="1312" t="s">
        <v>625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624</v>
      </c>
      <c r="AO73" s="1312"/>
      <c r="AP73" s="1312"/>
      <c r="AQ73" s="1312"/>
      <c r="AR73" s="1312"/>
      <c r="AS73" s="1312"/>
      <c r="AT73" s="1312"/>
      <c r="AU73" s="1312"/>
      <c r="AV73" s="1312"/>
      <c r="AW73" s="1312"/>
      <c r="AX73" s="1312"/>
      <c r="AY73" s="1312"/>
      <c r="AZ73" s="1312"/>
      <c r="BA73" s="1312"/>
      <c r="BB73" s="1312" t="s">
        <v>625</v>
      </c>
      <c r="BC73" s="1312"/>
      <c r="BD73" s="1312"/>
      <c r="BE73" s="1312"/>
      <c r="BF73" s="1312"/>
      <c r="BG73" s="1312"/>
      <c r="BH73" s="1312"/>
      <c r="BI73" s="1312"/>
      <c r="BJ73" s="1312"/>
      <c r="BK73" s="1312"/>
      <c r="BL73" s="1312"/>
      <c r="BM73" s="1312"/>
      <c r="BN73" s="1312"/>
      <c r="BO73" s="1312"/>
      <c r="BP73" s="1309">
        <v>119.8</v>
      </c>
      <c r="BQ73" s="1309"/>
      <c r="BR73" s="1309"/>
      <c r="BS73" s="1309"/>
      <c r="BT73" s="1309"/>
      <c r="BU73" s="1309"/>
      <c r="BV73" s="1309"/>
      <c r="BW73" s="1309"/>
      <c r="BX73" s="1309">
        <v>126.5</v>
      </c>
      <c r="BY73" s="1309"/>
      <c r="BZ73" s="1309"/>
      <c r="CA73" s="1309"/>
      <c r="CB73" s="1309"/>
      <c r="CC73" s="1309"/>
      <c r="CD73" s="1309"/>
      <c r="CE73" s="1309"/>
      <c r="CF73" s="1309">
        <v>128.4</v>
      </c>
      <c r="CG73" s="1309"/>
      <c r="CH73" s="1309"/>
      <c r="CI73" s="1309"/>
      <c r="CJ73" s="1309"/>
      <c r="CK73" s="1309"/>
      <c r="CL73" s="1309"/>
      <c r="CM73" s="1309"/>
      <c r="CN73" s="1309">
        <v>116.8</v>
      </c>
      <c r="CO73" s="1309"/>
      <c r="CP73" s="1309"/>
      <c r="CQ73" s="1309"/>
      <c r="CR73" s="1309"/>
      <c r="CS73" s="1309"/>
      <c r="CT73" s="1309"/>
      <c r="CU73" s="1309"/>
      <c r="CV73" s="1309">
        <v>95.9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630</v>
      </c>
      <c r="BC75" s="1312"/>
      <c r="BD75" s="1312"/>
      <c r="BE75" s="1312"/>
      <c r="BF75" s="1312"/>
      <c r="BG75" s="1312"/>
      <c r="BH75" s="1312"/>
      <c r="BI75" s="1312"/>
      <c r="BJ75" s="1312"/>
      <c r="BK75" s="1312"/>
      <c r="BL75" s="1312"/>
      <c r="BM75" s="1312"/>
      <c r="BN75" s="1312"/>
      <c r="BO75" s="1312"/>
      <c r="BP75" s="1309">
        <v>13.1</v>
      </c>
      <c r="BQ75" s="1309"/>
      <c r="BR75" s="1309"/>
      <c r="BS75" s="1309"/>
      <c r="BT75" s="1309"/>
      <c r="BU75" s="1309"/>
      <c r="BV75" s="1309"/>
      <c r="BW75" s="1309"/>
      <c r="BX75" s="1309">
        <v>13.8</v>
      </c>
      <c r="BY75" s="1309"/>
      <c r="BZ75" s="1309"/>
      <c r="CA75" s="1309"/>
      <c r="CB75" s="1309"/>
      <c r="CC75" s="1309"/>
      <c r="CD75" s="1309"/>
      <c r="CE75" s="1309"/>
      <c r="CF75" s="1309">
        <v>14.9</v>
      </c>
      <c r="CG75" s="1309"/>
      <c r="CH75" s="1309"/>
      <c r="CI75" s="1309"/>
      <c r="CJ75" s="1309"/>
      <c r="CK75" s="1309"/>
      <c r="CL75" s="1309"/>
      <c r="CM75" s="1309"/>
      <c r="CN75" s="1309">
        <v>15.1</v>
      </c>
      <c r="CO75" s="1309"/>
      <c r="CP75" s="1309"/>
      <c r="CQ75" s="1309"/>
      <c r="CR75" s="1309"/>
      <c r="CS75" s="1309"/>
      <c r="CT75" s="1309"/>
      <c r="CU75" s="1309"/>
      <c r="CV75" s="1309">
        <v>14.8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627</v>
      </c>
      <c r="AO77" s="1314"/>
      <c r="AP77" s="1314"/>
      <c r="AQ77" s="1314"/>
      <c r="AR77" s="1314"/>
      <c r="AS77" s="1314"/>
      <c r="AT77" s="1314"/>
      <c r="AU77" s="1314"/>
      <c r="AV77" s="1314"/>
      <c r="AW77" s="1314"/>
      <c r="AX77" s="1314"/>
      <c r="AY77" s="1314"/>
      <c r="AZ77" s="1314"/>
      <c r="BA77" s="1314"/>
      <c r="BB77" s="1312" t="s">
        <v>625</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630</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1Wri1VSPeqbF3JIUeR9sY4k3mim4RKh7gF7d3qeC5rouYSMWIl73NctKEotEle+fjl9dDS2iK55+TY0BEa0zg==" saltValue="YpdR4nfZBc9tbXuMJU3m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ydTwmx6vJxU8zdwLfgIhbz659tXckpvptg81K5q6TdbojccC49cMdoWetzPrO6W3QlzO+L/HQrALOCU+Ef03Q==" saltValue="rrkY542PeP8vIvJpOyigc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silHp9AfL2cVdDvEXPL5XMEeGqbopOGb0gswfK/ONOhtUDePbQFec+L97ymO28HfZUsUV4dZl8w/809qXAF3zA==" saltValue="nxo43FSWESadzsT2EinW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65642</v>
      </c>
      <c r="E3" s="162"/>
      <c r="F3" s="163">
        <v>85459</v>
      </c>
      <c r="G3" s="164"/>
      <c r="H3" s="165"/>
    </row>
    <row r="4" spans="1:8" x14ac:dyDescent="0.15">
      <c r="A4" s="166"/>
      <c r="B4" s="167"/>
      <c r="C4" s="168"/>
      <c r="D4" s="169">
        <v>45826</v>
      </c>
      <c r="E4" s="170"/>
      <c r="F4" s="171">
        <v>44378</v>
      </c>
      <c r="G4" s="172"/>
      <c r="H4" s="173"/>
    </row>
    <row r="5" spans="1:8" x14ac:dyDescent="0.15">
      <c r="A5" s="154" t="s">
        <v>554</v>
      </c>
      <c r="B5" s="159"/>
      <c r="C5" s="160"/>
      <c r="D5" s="161">
        <v>110957</v>
      </c>
      <c r="E5" s="162"/>
      <c r="F5" s="163">
        <v>83280</v>
      </c>
      <c r="G5" s="164"/>
      <c r="H5" s="165"/>
    </row>
    <row r="6" spans="1:8" x14ac:dyDescent="0.15">
      <c r="A6" s="166"/>
      <c r="B6" s="167"/>
      <c r="C6" s="168"/>
      <c r="D6" s="169">
        <v>87086</v>
      </c>
      <c r="E6" s="170"/>
      <c r="F6" s="171">
        <v>43123</v>
      </c>
      <c r="G6" s="172"/>
      <c r="H6" s="173"/>
    </row>
    <row r="7" spans="1:8" x14ac:dyDescent="0.15">
      <c r="A7" s="154" t="s">
        <v>555</v>
      </c>
      <c r="B7" s="159"/>
      <c r="C7" s="160"/>
      <c r="D7" s="161">
        <v>46026</v>
      </c>
      <c r="E7" s="162"/>
      <c r="F7" s="163">
        <v>88968</v>
      </c>
      <c r="G7" s="164"/>
      <c r="H7" s="165"/>
    </row>
    <row r="8" spans="1:8" x14ac:dyDescent="0.15">
      <c r="A8" s="166"/>
      <c r="B8" s="167"/>
      <c r="C8" s="168"/>
      <c r="D8" s="169">
        <v>26001</v>
      </c>
      <c r="E8" s="170"/>
      <c r="F8" s="171">
        <v>45482</v>
      </c>
      <c r="G8" s="172"/>
      <c r="H8" s="173"/>
    </row>
    <row r="9" spans="1:8" x14ac:dyDescent="0.15">
      <c r="A9" s="154" t="s">
        <v>556</v>
      </c>
      <c r="B9" s="159"/>
      <c r="C9" s="160"/>
      <c r="D9" s="161">
        <v>47050</v>
      </c>
      <c r="E9" s="162"/>
      <c r="F9" s="163">
        <v>85173</v>
      </c>
      <c r="G9" s="164"/>
      <c r="H9" s="165"/>
    </row>
    <row r="10" spans="1:8" x14ac:dyDescent="0.15">
      <c r="A10" s="166"/>
      <c r="B10" s="167"/>
      <c r="C10" s="168"/>
      <c r="D10" s="169">
        <v>28984</v>
      </c>
      <c r="E10" s="170"/>
      <c r="F10" s="171">
        <v>43913</v>
      </c>
      <c r="G10" s="172"/>
      <c r="H10" s="173"/>
    </row>
    <row r="11" spans="1:8" x14ac:dyDescent="0.15">
      <c r="A11" s="154" t="s">
        <v>557</v>
      </c>
      <c r="B11" s="159"/>
      <c r="C11" s="160"/>
      <c r="D11" s="161">
        <v>46955</v>
      </c>
      <c r="E11" s="162"/>
      <c r="F11" s="163">
        <v>94081</v>
      </c>
      <c r="G11" s="164"/>
      <c r="H11" s="165"/>
    </row>
    <row r="12" spans="1:8" x14ac:dyDescent="0.15">
      <c r="A12" s="166"/>
      <c r="B12" s="167"/>
      <c r="C12" s="174"/>
      <c r="D12" s="169">
        <v>24116</v>
      </c>
      <c r="E12" s="170"/>
      <c r="F12" s="171">
        <v>48949</v>
      </c>
      <c r="G12" s="172"/>
      <c r="H12" s="173"/>
    </row>
    <row r="13" spans="1:8" x14ac:dyDescent="0.15">
      <c r="A13" s="154"/>
      <c r="B13" s="159"/>
      <c r="C13" s="175"/>
      <c r="D13" s="176">
        <v>63326</v>
      </c>
      <c r="E13" s="177"/>
      <c r="F13" s="178">
        <v>87392</v>
      </c>
      <c r="G13" s="179"/>
      <c r="H13" s="165"/>
    </row>
    <row r="14" spans="1:8" x14ac:dyDescent="0.15">
      <c r="A14" s="166"/>
      <c r="B14" s="167"/>
      <c r="C14" s="168"/>
      <c r="D14" s="169">
        <v>42403</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3.16</v>
      </c>
      <c r="C19" s="180">
        <f>ROUND(VALUE(SUBSTITUTE(実質収支比率等に係る経年分析!G$48,"▲","-")),2)</f>
        <v>3.19</v>
      </c>
      <c r="D19" s="180">
        <f>ROUND(VALUE(SUBSTITUTE(実質収支比率等に係る経年分析!H$48,"▲","-")),2)</f>
        <v>2.73</v>
      </c>
      <c r="E19" s="180">
        <f>ROUND(VALUE(SUBSTITUTE(実質収支比率等に係る経年分析!I$48,"▲","-")),2)</f>
        <v>1.76</v>
      </c>
      <c r="F19" s="180">
        <f>ROUND(VALUE(SUBSTITUTE(実質収支比率等に係る経年分析!J$48,"▲","-")),2)</f>
        <v>2.12</v>
      </c>
    </row>
    <row r="20" spans="1:11" x14ac:dyDescent="0.15">
      <c r="A20" s="180" t="s">
        <v>54</v>
      </c>
      <c r="B20" s="180">
        <f>ROUND(VALUE(SUBSTITUTE(実質収支比率等に係る経年分析!F$47,"▲","-")),2)</f>
        <v>27.58</v>
      </c>
      <c r="C20" s="180">
        <f>ROUND(VALUE(SUBSTITUTE(実質収支比率等に係る経年分析!G$47,"▲","-")),2)</f>
        <v>27.99</v>
      </c>
      <c r="D20" s="180">
        <f>ROUND(VALUE(SUBSTITUTE(実質収支比率等に係る経年分析!H$47,"▲","-")),2)</f>
        <v>24.31</v>
      </c>
      <c r="E20" s="180">
        <f>ROUND(VALUE(SUBSTITUTE(実質収支比率等に係る経年分析!I$47,"▲","-")),2)</f>
        <v>21.15</v>
      </c>
      <c r="F20" s="180">
        <f>ROUND(VALUE(SUBSTITUTE(実質収支比率等に係る経年分析!J$47,"▲","-")),2)</f>
        <v>19.95</v>
      </c>
    </row>
    <row r="21" spans="1:11" x14ac:dyDescent="0.15">
      <c r="A21" s="180" t="s">
        <v>55</v>
      </c>
      <c r="B21" s="180">
        <f>IF(ISNUMBER(VALUE(SUBSTITUTE(実質収支比率等に係る経年分析!F$49,"▲","-"))),ROUND(VALUE(SUBSTITUTE(実質収支比率等に係る経年分析!F$49,"▲","-")),2),NA())</f>
        <v>-0.71</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-4.7</v>
      </c>
      <c r="E21" s="180">
        <f>IF(ISNUMBER(VALUE(SUBSTITUTE(実質収支比率等に係る経年分析!I$49,"▲","-"))),ROUND(VALUE(SUBSTITUTE(実質収支比率等に係る経年分析!I$49,"▲","-")),2),NA())</f>
        <v>-2.29</v>
      </c>
      <c r="F21" s="180">
        <f>IF(ISNUMBER(VALUE(SUBSTITUTE(実質収支比率等に係る経年分析!J$49,"▲","-"))),ROUND(VALUE(SUBSTITUTE(実質収支比率等に係る経年分析!J$49,"▲","-")),2),NA())</f>
        <v>-0.96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3.55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駐車場事業会計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介護保険特別会計</v>
      </c>
      <c r="B31" s="181">
        <f>IF(ROUND(VALUE(SUBSTITUTE(連結実質赤字比率に係る赤字・黒字の構成分析!F$39,"▲", "-")), 2) &lt; 0, ABS(ROUND(VALUE(SUBSTITUTE(連結実質赤字比率に係る赤字・黒字の構成分析!F$39,"▲", "-")), 2)), NA())</f>
        <v>0.28000000000000003</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0.27</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介護サービス事業会計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1.23</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1.92</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0.89</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2.12</v>
      </c>
    </row>
    <row r="36" spans="1:16" x14ac:dyDescent="0.15">
      <c r="A36" s="181" t="str">
        <f>IF(連結実質赤字比率に係る赤字・黒字の構成分析!C$34="",NA(),連結実質赤字比率に係る赤字・黒字の構成分析!C$34)</f>
        <v>土地取得造成事業会計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3524</v>
      </c>
      <c r="E42" s="182"/>
      <c r="F42" s="182"/>
      <c r="G42" s="182">
        <f>'実質公債費比率（分子）の構造'!L$52</f>
        <v>3379</v>
      </c>
      <c r="H42" s="182"/>
      <c r="I42" s="182"/>
      <c r="J42" s="182">
        <f>'実質公債費比率（分子）の構造'!M$52</f>
        <v>3188</v>
      </c>
      <c r="K42" s="182"/>
      <c r="L42" s="182"/>
      <c r="M42" s="182">
        <f>'実質公債費比率（分子）の構造'!N$52</f>
        <v>3151</v>
      </c>
      <c r="N42" s="182"/>
      <c r="O42" s="182"/>
      <c r="P42" s="182">
        <f>'実質公債費比率（分子）の構造'!O$52</f>
        <v>3059</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34</v>
      </c>
      <c r="C44" s="182"/>
      <c r="D44" s="182"/>
      <c r="E44" s="182">
        <f>'実質公債費比率（分子）の構造'!L$50</f>
        <v>33</v>
      </c>
      <c r="F44" s="182"/>
      <c r="G44" s="182"/>
      <c r="H44" s="182">
        <f>'実質公債費比率（分子）の構造'!M$50</f>
        <v>33</v>
      </c>
      <c r="I44" s="182"/>
      <c r="J44" s="182"/>
      <c r="K44" s="182">
        <f>'実質公債費比率（分子）の構造'!N$50</f>
        <v>12</v>
      </c>
      <c r="L44" s="182"/>
      <c r="M44" s="182"/>
      <c r="N44" s="182">
        <f>'実質公債費比率（分子）の構造'!O$50</f>
        <v>12</v>
      </c>
      <c r="O44" s="182"/>
      <c r="P44" s="182"/>
    </row>
    <row r="45" spans="1:16" x14ac:dyDescent="0.15">
      <c r="A45" s="182" t="s">
        <v>65</v>
      </c>
      <c r="B45" s="182">
        <f>'実質公債費比率（分子）の構造'!K$49</f>
        <v>255</v>
      </c>
      <c r="C45" s="182"/>
      <c r="D45" s="182"/>
      <c r="E45" s="182">
        <f>'実質公債費比率（分子）の構造'!L$49</f>
        <v>282</v>
      </c>
      <c r="F45" s="182"/>
      <c r="G45" s="182"/>
      <c r="H45" s="182">
        <f>'実質公債費比率（分子）の構造'!M$49</f>
        <v>305</v>
      </c>
      <c r="I45" s="182"/>
      <c r="J45" s="182"/>
      <c r="K45" s="182">
        <f>'実質公債費比率（分子）の構造'!N$49</f>
        <v>262</v>
      </c>
      <c r="L45" s="182"/>
      <c r="M45" s="182"/>
      <c r="N45" s="182">
        <f>'実質公債費比率（分子）の構造'!O$49</f>
        <v>223</v>
      </c>
      <c r="O45" s="182"/>
      <c r="P45" s="182"/>
    </row>
    <row r="46" spans="1:16" x14ac:dyDescent="0.15">
      <c r="A46" s="182" t="s">
        <v>66</v>
      </c>
      <c r="B46" s="182">
        <f>'実質公債費比率（分子）の構造'!K$48</f>
        <v>615</v>
      </c>
      <c r="C46" s="182"/>
      <c r="D46" s="182"/>
      <c r="E46" s="182">
        <f>'実質公債費比率（分子）の構造'!L$48</f>
        <v>624</v>
      </c>
      <c r="F46" s="182"/>
      <c r="G46" s="182"/>
      <c r="H46" s="182">
        <f>'実質公債費比率（分子）の構造'!M$48</f>
        <v>643</v>
      </c>
      <c r="I46" s="182"/>
      <c r="J46" s="182"/>
      <c r="K46" s="182">
        <f>'実質公債費比率（分子）の構造'!N$48</f>
        <v>613</v>
      </c>
      <c r="L46" s="182"/>
      <c r="M46" s="182"/>
      <c r="N46" s="182">
        <f>'実質公債費比率（分子）の構造'!O$48</f>
        <v>611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4069</v>
      </c>
      <c r="C49" s="182"/>
      <c r="D49" s="182"/>
      <c r="E49" s="182">
        <f>'実質公債費比率（分子）の構造'!L$45</f>
        <v>3999</v>
      </c>
      <c r="F49" s="182"/>
      <c r="G49" s="182"/>
      <c r="H49" s="182">
        <f>'実質公債費比率（分子）の構造'!M$45</f>
        <v>3868</v>
      </c>
      <c r="I49" s="182"/>
      <c r="J49" s="182"/>
      <c r="K49" s="182">
        <f>'実質公債費比率（分子）の構造'!N$45</f>
        <v>3734</v>
      </c>
      <c r="L49" s="182"/>
      <c r="M49" s="182"/>
      <c r="N49" s="182">
        <f>'実質公債費比率（分子）の構造'!O$45</f>
        <v>3673</v>
      </c>
      <c r="O49" s="182"/>
      <c r="P49" s="182"/>
    </row>
    <row r="50" spans="1:16" x14ac:dyDescent="0.15">
      <c r="A50" s="182" t="s">
        <v>70</v>
      </c>
      <c r="B50" s="182" t="e">
        <f>NA()</f>
        <v>#N/A</v>
      </c>
      <c r="C50" s="182">
        <f>IF(ISNUMBER('実質公債費比率（分子）の構造'!K$53),'実質公債費比率（分子）の構造'!K$53,NA())</f>
        <v>1450</v>
      </c>
      <c r="D50" s="182" t="e">
        <f>NA()</f>
        <v>#N/A</v>
      </c>
      <c r="E50" s="182" t="e">
        <f>NA()</f>
        <v>#N/A</v>
      </c>
      <c r="F50" s="182">
        <f>IF(ISNUMBER('実質公債費比率（分子）の構造'!L$53),'実質公債費比率（分子）の構造'!L$53,NA())</f>
        <v>1559</v>
      </c>
      <c r="G50" s="182" t="e">
        <f>NA()</f>
        <v>#N/A</v>
      </c>
      <c r="H50" s="182" t="e">
        <f>NA()</f>
        <v>#N/A</v>
      </c>
      <c r="I50" s="182">
        <f>IF(ISNUMBER('実質公債費比率（分子）の構造'!M$53),'実質公債費比率（分子）の構造'!M$53,NA())</f>
        <v>1661</v>
      </c>
      <c r="J50" s="182" t="e">
        <f>NA()</f>
        <v>#N/A</v>
      </c>
      <c r="K50" s="182" t="e">
        <f>NA()</f>
        <v>#N/A</v>
      </c>
      <c r="L50" s="182">
        <f>IF(ISNUMBER('実質公債費比率（分子）の構造'!N$53),'実質公債費比率（分子）の構造'!N$53,NA())</f>
        <v>1470</v>
      </c>
      <c r="M50" s="182" t="e">
        <f>NA()</f>
        <v>#N/A</v>
      </c>
      <c r="N50" s="182" t="e">
        <f>NA()</f>
        <v>#N/A</v>
      </c>
      <c r="O50" s="182">
        <f>IF(ISNUMBER('実質公債費比率（分子）の構造'!O$53),'実質公債費比率（分子）の構造'!O$53,NA())</f>
        <v>1460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28808</v>
      </c>
      <c r="E56" s="181"/>
      <c r="F56" s="181"/>
      <c r="G56" s="181">
        <f>'将来負担比率（分子）の構造'!J$52</f>
        <v>28906</v>
      </c>
      <c r="H56" s="181"/>
      <c r="I56" s="181"/>
      <c r="J56" s="181">
        <f>'将来負担比率（分子）の構造'!K$52</f>
        <v>27993</v>
      </c>
      <c r="K56" s="181"/>
      <c r="L56" s="181"/>
      <c r="M56" s="181">
        <f>'将来負担比率（分子）の構造'!L$52</f>
        <v>26789</v>
      </c>
      <c r="N56" s="181"/>
      <c r="O56" s="181"/>
      <c r="P56" s="181">
        <f>'将来負担比率（分子）の構造'!M$52</f>
        <v>25678</v>
      </c>
    </row>
    <row r="57" spans="1:16" x14ac:dyDescent="0.15">
      <c r="A57" s="181" t="s">
        <v>41</v>
      </c>
      <c r="B57" s="181"/>
      <c r="C57" s="181"/>
      <c r="D57" s="181">
        <f>'将来負担比率（分子）の構造'!I$51</f>
        <v>7181</v>
      </c>
      <c r="E57" s="181"/>
      <c r="F57" s="181"/>
      <c r="G57" s="181">
        <f>'将来負担比率（分子）の構造'!J$51</f>
        <v>6728</v>
      </c>
      <c r="H57" s="181"/>
      <c r="I57" s="181"/>
      <c r="J57" s="181">
        <f>'将来負担比率（分子）の構造'!K$51</f>
        <v>6199</v>
      </c>
      <c r="K57" s="181"/>
      <c r="L57" s="181"/>
      <c r="M57" s="181">
        <f>'将来負担比率（分子）の構造'!L$51</f>
        <v>5854</v>
      </c>
      <c r="N57" s="181"/>
      <c r="O57" s="181"/>
      <c r="P57" s="181">
        <f>'将来負担比率（分子）の構造'!M$51</f>
        <v>5626</v>
      </c>
    </row>
    <row r="58" spans="1:16" x14ac:dyDescent="0.15">
      <c r="A58" s="181" t="s">
        <v>40</v>
      </c>
      <c r="B58" s="181"/>
      <c r="C58" s="181"/>
      <c r="D58" s="181">
        <f>'将来負担比率（分子）の構造'!I$50</f>
        <v>4884</v>
      </c>
      <c r="E58" s="181"/>
      <c r="F58" s="181"/>
      <c r="G58" s="181">
        <f>'将来負担比率（分子）の構造'!J$50</f>
        <v>5244</v>
      </c>
      <c r="H58" s="181"/>
      <c r="I58" s="181"/>
      <c r="J58" s="181">
        <f>'将来負担比率（分子）の構造'!K$50</f>
        <v>4965</v>
      </c>
      <c r="K58" s="181"/>
      <c r="L58" s="181"/>
      <c r="M58" s="181">
        <f>'将来負担比率（分子）の構造'!L$50</f>
        <v>5228</v>
      </c>
      <c r="N58" s="181"/>
      <c r="O58" s="181"/>
      <c r="P58" s="181">
        <f>'将来負担比率（分子）の構造'!M$50</f>
        <v>6046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43</v>
      </c>
      <c r="C61" s="181"/>
      <c r="D61" s="181"/>
      <c r="E61" s="181">
        <f>'将来負担比率（分子）の構造'!J$46</f>
        <v>24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2878</v>
      </c>
      <c r="C62" s="181"/>
      <c r="D62" s="181"/>
      <c r="E62" s="181">
        <f>'将来負担比率（分子）の構造'!J$45</f>
        <v>2854</v>
      </c>
      <c r="F62" s="181"/>
      <c r="G62" s="181"/>
      <c r="H62" s="181">
        <f>'将来負担比率（分子）の構造'!K$45</f>
        <v>2819</v>
      </c>
      <c r="I62" s="181"/>
      <c r="J62" s="181"/>
      <c r="K62" s="181">
        <f>'将来負担比率（分子）の構造'!L$45</f>
        <v>2822</v>
      </c>
      <c r="L62" s="181"/>
      <c r="M62" s="181"/>
      <c r="N62" s="181">
        <f>'将来負担比率（分子）の構造'!M$45</f>
        <v>2838</v>
      </c>
      <c r="O62" s="181"/>
      <c r="P62" s="181"/>
    </row>
    <row r="63" spans="1:16" x14ac:dyDescent="0.15">
      <c r="A63" s="181" t="s">
        <v>33</v>
      </c>
      <c r="B63" s="181">
        <f>'将来負担比率（分子）の構造'!I$44</f>
        <v>2321</v>
      </c>
      <c r="C63" s="181"/>
      <c r="D63" s="181"/>
      <c r="E63" s="181">
        <f>'将来負担比率（分子）の構造'!J$44</f>
        <v>2989</v>
      </c>
      <c r="F63" s="181"/>
      <c r="G63" s="181"/>
      <c r="H63" s="181">
        <f>'将来負担比率（分子）の構造'!K$44</f>
        <v>3435</v>
      </c>
      <c r="I63" s="181"/>
      <c r="J63" s="181"/>
      <c r="K63" s="181">
        <f>'将来負担比率（分子）の構造'!L$44</f>
        <v>3216</v>
      </c>
      <c r="L63" s="181"/>
      <c r="M63" s="181"/>
      <c r="N63" s="181">
        <f>'将来負担比率（分子）の構造'!M$44</f>
        <v>2787</v>
      </c>
      <c r="O63" s="181"/>
      <c r="P63" s="181"/>
    </row>
    <row r="64" spans="1:16" x14ac:dyDescent="0.15">
      <c r="A64" s="181" t="s">
        <v>32</v>
      </c>
      <c r="B64" s="181">
        <f>'将来負担比率（分子）の構造'!I$43</f>
        <v>12412</v>
      </c>
      <c r="C64" s="181"/>
      <c r="D64" s="181"/>
      <c r="E64" s="181">
        <f>'将来負担比率（分子）の構造'!J$43</f>
        <v>11992</v>
      </c>
      <c r="F64" s="181"/>
      <c r="G64" s="181"/>
      <c r="H64" s="181">
        <f>'将来負担比率（分子）の構造'!K$43</f>
        <v>11685</v>
      </c>
      <c r="I64" s="181"/>
      <c r="J64" s="181"/>
      <c r="K64" s="181">
        <f>'将来負担比率（分子）の構造'!L$43</f>
        <v>11247</v>
      </c>
      <c r="L64" s="181"/>
      <c r="M64" s="181"/>
      <c r="N64" s="181">
        <f>'将来負担比率（分子）の構造'!M$43</f>
        <v>10863</v>
      </c>
      <c r="O64" s="181"/>
      <c r="P64" s="181"/>
    </row>
    <row r="65" spans="1:16" x14ac:dyDescent="0.15">
      <c r="A65" s="181" t="s">
        <v>31</v>
      </c>
      <c r="B65" s="181">
        <f>'将来負担比率（分子）の構造'!I$42</f>
        <v>98</v>
      </c>
      <c r="C65" s="181"/>
      <c r="D65" s="181"/>
      <c r="E65" s="181">
        <f>'将来負担比率（分子）の構造'!J$42</f>
        <v>86</v>
      </c>
      <c r="F65" s="181"/>
      <c r="G65" s="181"/>
      <c r="H65" s="181">
        <f>'将来負担比率（分子）の構造'!K$42</f>
        <v>74</v>
      </c>
      <c r="I65" s="181"/>
      <c r="J65" s="181"/>
      <c r="K65" s="181">
        <f>'将来負担比率（分子）の構造'!L$42</f>
        <v>63</v>
      </c>
      <c r="L65" s="181"/>
      <c r="M65" s="181"/>
      <c r="N65" s="181">
        <f>'将来負担比率（分子）の構造'!M$42</f>
        <v>51</v>
      </c>
      <c r="O65" s="181"/>
      <c r="P65" s="181"/>
    </row>
    <row r="66" spans="1:16" x14ac:dyDescent="0.15">
      <c r="A66" s="181" t="s">
        <v>30</v>
      </c>
      <c r="B66" s="181">
        <f>'将来負担比率（分子）の構造'!I$41</f>
        <v>35877</v>
      </c>
      <c r="C66" s="181"/>
      <c r="D66" s="181"/>
      <c r="E66" s="181">
        <f>'将来負担比率（分子）の構造'!J$41</f>
        <v>36121</v>
      </c>
      <c r="F66" s="181"/>
      <c r="G66" s="181"/>
      <c r="H66" s="181">
        <f>'将来負担比率（分子）の構造'!K$41</f>
        <v>34290</v>
      </c>
      <c r="I66" s="181"/>
      <c r="J66" s="181"/>
      <c r="K66" s="181">
        <f>'将来負担比率（分子）の構造'!L$41</f>
        <v>32613</v>
      </c>
      <c r="L66" s="181"/>
      <c r="M66" s="181"/>
      <c r="N66" s="181">
        <f>'将来負担比率（分子）の構造'!M$41</f>
        <v>30629</v>
      </c>
      <c r="O66" s="181"/>
      <c r="P66" s="181"/>
    </row>
    <row r="67" spans="1:16" x14ac:dyDescent="0.15">
      <c r="A67" s="181" t="s">
        <v>74</v>
      </c>
      <c r="B67" s="181" t="e">
        <f>NA()</f>
        <v>#N/A</v>
      </c>
      <c r="C67" s="181">
        <f>IF(ISNUMBER('将来負担比率（分子）の構造'!I$53), IF('将来負担比率（分子）の構造'!I$53 &lt; 0, 0, '将来負担比率（分子）の構造'!I$53), NA())</f>
        <v>12755</v>
      </c>
      <c r="D67" s="181" t="e">
        <f>NA()</f>
        <v>#N/A</v>
      </c>
      <c r="E67" s="181" t="e">
        <f>NA()</f>
        <v>#N/A</v>
      </c>
      <c r="F67" s="181">
        <f>IF(ISNUMBER('将来負担比率（分子）の構造'!J$53), IF('将来負担比率（分子）の構造'!J$53 &lt; 0, 0, '将来負担比率（分子）の構造'!J$53), NA())</f>
        <v>13188</v>
      </c>
      <c r="G67" s="181" t="e">
        <f>NA()</f>
        <v>#N/A</v>
      </c>
      <c r="H67" s="181" t="e">
        <f>NA()</f>
        <v>#N/A</v>
      </c>
      <c r="I67" s="181">
        <f>IF(ISNUMBER('将来負担比率（分子）の構造'!K$53), IF('将来負担比率（分子）の構造'!K$53 &lt; 0, 0, '将来負担比率（分子）の構造'!K$53), NA())</f>
        <v>13148</v>
      </c>
      <c r="J67" s="181" t="e">
        <f>NA()</f>
        <v>#N/A</v>
      </c>
      <c r="K67" s="181" t="e">
        <f>NA()</f>
        <v>#N/A</v>
      </c>
      <c r="L67" s="181">
        <f>IF(ISNUMBER('将来負担比率（分子）の構造'!L$53), IF('将来負担比率（分子）の構造'!L$53 &lt; 0, 0, '将来負担比率（分子）の構造'!L$53), NA())</f>
        <v>12090</v>
      </c>
      <c r="M67" s="181" t="e">
        <f>NA()</f>
        <v>#N/A</v>
      </c>
      <c r="N67" s="181" t="e">
        <f>NA()</f>
        <v>#N/A</v>
      </c>
      <c r="O67" s="181">
        <f>IF(ISNUMBER('将来負担比率（分子）の構造'!M$53), IF('将来負担比率（分子）の構造'!M$53 &lt; 0, 0, '将来負担比率（分子）の構造'!M$53), NA())</f>
        <v>9818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3141</v>
      </c>
      <c r="C72" s="185">
        <f>基金残高に係る経年分析!G55</f>
        <v>2756</v>
      </c>
      <c r="D72" s="185">
        <f>基金残高に係る経年分析!H55</f>
        <v>2557</v>
      </c>
    </row>
    <row r="73" spans="1:16" x14ac:dyDescent="0.15">
      <c r="A73" s="184" t="s">
        <v>77</v>
      </c>
      <c r="B73" s="185">
        <f>基金残高に係る経年分析!F56</f>
        <v>186</v>
      </c>
      <c r="C73" s="185">
        <f>基金残高に係る経年分析!G56</f>
        <v>1</v>
      </c>
      <c r="D73" s="185">
        <f>基金残高に係る経年分析!H56</f>
        <v>91</v>
      </c>
    </row>
    <row r="74" spans="1:16" x14ac:dyDescent="0.15">
      <c r="A74" s="184" t="s">
        <v>78</v>
      </c>
      <c r="B74" s="185">
        <f>基金残高に係る経年分析!F57</f>
        <v>2095</v>
      </c>
      <c r="C74" s="185">
        <f>基金残高に係る経年分析!G57</f>
        <v>2461</v>
      </c>
      <c r="D74" s="185">
        <f>基金残高に係る経年分析!H57</f>
        <v>3248</v>
      </c>
    </row>
  </sheetData>
  <sheetProtection algorithmName="SHA-512" hashValue="d8Zj0FmB8ASA4XLYa+/rr2HLfVnFzDVazmn8flbRx0mQB2v4Ov74yMnS1Ycn+mHBKEWl31Ovw1bAS2ML34YglQ==" saltValue="12r6nwTmGZUUJaY5pidT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2021-03-09T11:14:00Z</cp:lastPrinted>
  <dcterms:created xsi:type="dcterms:W3CDTF">2021-02-05T03:26:41Z</dcterms:created>
  <dcterms:modified xsi:type="dcterms:W3CDTF">2025-03-18T00:47:05Z</dcterms:modified>
  <cp:category/>
</cp:coreProperties>
</file>