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532\Desktop\"/>
    </mc:Choice>
  </mc:AlternateContent>
  <bookViews>
    <workbookView xWindow="930" yWindow="0" windowWidth="19200" windowHeight="11460" tabRatio="7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U37" i="10"/>
  <c r="C37" i="10"/>
  <c r="BE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BW34" i="10" l="1"/>
  <c r="BW35" i="10" l="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<sst xmlns="http://schemas.openxmlformats.org/spreadsheetml/2006/main" count="1134" uniqueCount="637">
  <si>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</si>
  <si>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</si>
  <si>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</si>
  <si>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</si>
  <si>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</si>
  <si>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</si>
  <si>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</si>
  <si>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</si>
  <si>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</si>
  <si>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</si>
  <si>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</si>
  <si>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</si>
  <si>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</si>
  <si>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</si>
  <si>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</si>
  <si>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</si>
  <si>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</si>
  <si>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</si>
  <si>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</si>
  <si>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</si>
  <si>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</si>
  <si>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</si>
  <si>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</si>
  <si>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</si>
  <si>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</si>
  <si>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</si>
  <si>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</si>
  <si>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</si>
  <si>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</si>
  <si>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</si>
  <si>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</si>
  <si>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</si>
  <si>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</si>
  <si>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</si>
  <si>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</si>
  <si>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</si>
  <si>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</si>
  <si>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</si>
  <si>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</si>
  <si>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</si>
  <si>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</si>
  <si>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</si>
  <si>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</si>
  <si>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</si>
  <si>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</si>
  <si>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</si>
  <si>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</si>
  <si>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</si>
  <si>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</si>
  <si>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</si>
  <si>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</si>
  <si>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</si>
  <si>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</si>
  <si>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</si>
  <si>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</si>
  <si>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</si>
  <si>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</si>
  <si>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</si>
  <si>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</si>
  <si>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</si>
  <si>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</si>
  <si>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</si>
  <si>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</si>
  <si>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</si>
  <si>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</si>
  <si>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</si>
  <si>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</si>
  <si>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</si>
  <si>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</si>
  <si>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</si>
  <si>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</si>
  <si>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</si>
  <si>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</si>
  <si>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</si>
  <si>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</si>
  <si>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</si>
  <si>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</si>
  <si>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</si>
  <si>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</si>
  <si>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</si>
  <si>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</si>
  <si>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</si>
  <si>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</si>
  <si>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</si>
  <si>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</si>
  <si>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</si>
  <si>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</si>
  <si>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</si>
  <si>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</si>
  <si>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</si>
  <si>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</si>
  <si>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</si>
  <si>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</si>
  <si>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</si>
  <si>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</si>
  <si>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</si>
  <si>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</si>
  <si>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</si>
  <si>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洲本市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</si>
  <si>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</si>
  <si>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</si>
  <si>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</si>
  <si>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</si>
  <si>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</si>
  <si>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</si>
  <si>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</si>
  <si>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</si>
  <si>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</si>
  <si>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</si>
  <si>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</si>
  <si>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</si>
  <si>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</si>
  <si>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</si>
  <si>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</si>
  <si>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</si>
  <si>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</si>
  <si>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</si>
  <si>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</si>
  <si>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</si>
  <si>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</si>
  <si>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</si>
  <si>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</si>
  <si>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</si>
  <si>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</si>
  <si>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</si>
  <si>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</si>
  <si>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</si>
  <si>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</si>
  <si>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</si>
  <si>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</si>
  <si>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</si>
  <si>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</si>
  <si>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</si>
  <si>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</si>
  <si>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</si>
  <si>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</si>
  <si>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</si>
  <si>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</si>
  <si>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</si>
  <si>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</si>
  <si>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</si>
  <si>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</si>
  <si>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</si>
  <si>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</si>
  <si>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</si>
  <si>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</si>
  <si>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</si>
  <si>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</si>
  <si>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</si>
  <si>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</si>
  <si>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</si>
  <si>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</si>
  <si>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</si>
  <si>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</si>
  <si>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</si>
  <si>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</si>
  <si>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</si>
  <si>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</si>
  <si>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</si>
  <si>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</si>
  <si>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</si>
  <si>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</si>
  <si>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</si>
  <si>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</si>
  <si>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</si>
  <si>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</si>
  <si>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</si>
  <si>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</si>
  <si>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</si>
  <si>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</si>
  <si>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</si>
  <si>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</si>
  <si>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</si>
  <si>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</si>
  <si>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</si>
  <si>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</si>
  <si>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</si>
  <si>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</si>
  <si>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</si>
  <si>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</si>
  <si>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</si>
  <si>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</si>
  <si>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</si>
  <si>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</si>
  <si>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</si>
  <si>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</si>
  <si>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</si>
  <si>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</si>
  <si>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</si>
  <si>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</si>
  <si>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</si>
  <si>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</si>
  <si>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</si>
  <si>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</si>
  <si>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</si>
  <si>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</si>
  <si>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</si>
  <si>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</si>
  <si>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</si>
  <si>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</si>
  <si>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</si>
  <si>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</si>
  <si>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</si>
  <si>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</si>
  <si>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</si>
  <si>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</si>
  <si>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</si>
  <si>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</si>
  <si>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</si>
  <si>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</si>
  <si>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</si>
  <si>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</si>
  <si>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兵庫県洲本市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</si>
  <si>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</si>
  <si>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</si>
  <si>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</si>
  <si>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</si>
  <si>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</si>
  <si>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</si>
  <si>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</si>
  <si>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</si>
  <si>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</si>
  <si>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</si>
  <si>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</si>
  <si>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</si>
  <si>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</si>
  <si>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</si>
  <si>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</si>
  <si>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</si>
  <si>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</si>
  <si>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</si>
  <si>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</si>
  <si>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</si>
  <si>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</si>
  <si>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</si>
  <si>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</si>
  <si>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</si>
  <si>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</si>
  <si>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</si>
  <si>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</si>
  <si>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</si>
  <si>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</si>
  <si>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</si>
  <si>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</si>
  <si>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</si>
  <si>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</si>
  <si>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</si>
  <si>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</si>
  <si>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</si>
  <si>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</si>
  <si>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</si>
  <si>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</si>
  <si>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</si>
  <si>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</si>
  <si>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</si>
  <si>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</si>
  <si>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</si>
  <si>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</si>
  <si>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</si>
  <si>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</si>
  <si>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</si>
  <si>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</si>
  <si>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</si>
  <si>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</si>
  <si>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</si>
  <si>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</si>
  <si>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</si>
  <si>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</si>
  <si>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</si>
  <si>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</si>
  <si>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</si>
  <si>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</si>
  <si>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</si>
  <si>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</si>
  <si>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</si>
  <si>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</si>
  <si>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</si>
  <si>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</si>
  <si>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</si>
  <si>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</si>
  <si>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</si>
  <si>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</si>
  <si>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</si>
  <si>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</si>
  <si>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</si>
  <si>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</si>
  <si>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</si>
  <si>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</si>
  <si>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</si>
  <si>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</si>
  <si>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</si>
  <si>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</si>
  <si>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</si>
  <si>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</si>
  <si>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</si>
  <si>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</si>
  <si>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</si>
  <si>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</si>
  <si>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</si>
  <si>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</si>
  <si>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</si>
  <si>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</si>
  <si>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</si>
  <si>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</si>
  <si>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</si>
  <si>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</si>
  <si>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</si>
  <si>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</si>
  <si>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</si>
  <si>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</si>
  <si>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</si>
  <si>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</si>
  <si>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</si>
  <si>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</si>
  <si>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</si>
  <si>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</si>
  <si>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</si>
  <si>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</si>
  <si>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</si>
  <si>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</si>
  <si>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</si>
  <si>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</si>
  <si>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</si>
  <si>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</si>
  <si>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</si>
  <si>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</si>
  <si>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</si>
  <si>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</si>
  <si>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</si>
  <si>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</si>
  <si>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</si>
  <si>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</si>
  <si>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</si>
  <si>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</si>
  <si>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</si>
  <si>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</si>
  <si>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</si>
  <si>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</si>
  <si>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</si>
  <si>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</si>
  <si>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</si>
  <si>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</si>
  <si>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</si>
  <si>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</si>
  <si>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</si>
  <si>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</si>
  <si>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</si>
  <si>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</si>
  <si>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</si>
  <si>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</si>
  <si>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</si>
  <si>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</si>
  <si>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</si>
  <si>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</si>
  <si>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</si>
  <si>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</si>
  <si>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</si>
  <si>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</si>
  <si>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</si>
  <si>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</si>
  <si>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</si>
  <si>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</si>
  <si>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</si>
  <si>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</si>
  <si>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</si>
  <si>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</si>
  <si>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</si>
  <si>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兵庫県洲本市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</si>
  <si>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</si>
  <si>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</si>
  <si>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</si>
  <si>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</si>
  <si>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</si>
  <si>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</si>
  <si>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</si>
  <si>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</si>
  <si>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</si>
  <si>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</si>
  <si>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</si>
  <si>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</si>
  <si>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</si>
  <si>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</si>
  <si>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</si>
  <si>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</si>
  <si>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</si>
  <si>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</si>
  <si>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</si>
  <si>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</si>
  <si>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CATV事業特別会計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</si>
  <si>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</si>
  <si>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</si>
  <si>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</si>
  <si>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</si>
  <si>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</si>
  <si>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</si>
  <si>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</si>
  <si>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</si>
  <si>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</si>
  <si>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</si>
  <si>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</si>
  <si>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</si>
  <si>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</si>
  <si>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</si>
  <si>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</si>
  <si>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</si>
  <si>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</si>
  <si>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</si>
  <si>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</si>
  <si>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</si>
  <si>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介護サービス事業会計</t>
    <phoneticPr fontId="5"/>
  </si>
  <si>
    <t>法適用企業</t>
    <phoneticPr fontId="5"/>
  </si>
  <si>
    <t>駐車場事業会計</t>
    <phoneticPr fontId="5"/>
  </si>
  <si>
    <t>法適用企業</t>
    <phoneticPr fontId="5"/>
  </si>
  <si>
    <t>土地取得造成事業会計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</si>
  <si>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</si>
  <si>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</si>
  <si>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</si>
  <si>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</si>
  <si>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</si>
  <si>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</si>
  <si>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</si>
  <si>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</si>
  <si>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</si>
  <si>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</si>
  <si>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</si>
  <si>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</si>
  <si>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</si>
  <si>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</si>
  <si>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</si>
  <si>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</si>
  <si>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</si>
  <si>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</si>
  <si>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</si>
  <si>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</si>
  <si>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</si>
  <si>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</si>
  <si>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</si>
  <si>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</si>
  <si>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</si>
  <si>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</si>
  <si>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</si>
  <si>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</si>
  <si>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</si>
  <si>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</si>
  <si>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</si>
  <si>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</si>
  <si>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</si>
  <si>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</si>
  <si>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</si>
  <si>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</si>
  <si>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</si>
  <si>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</si>
  <si>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</si>
  <si>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</si>
  <si>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</si>
  <si>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</si>
  <si>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</si>
  <si>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</si>
  <si>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</si>
  <si>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</si>
  <si>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</si>
  <si>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</si>
  <si>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</si>
  <si>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</si>
  <si>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</si>
  <si>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</si>
  <si>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</si>
  <si>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</si>
  <si>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</si>
  <si>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</si>
  <si>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</si>
  <si>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</si>
  <si>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</si>
  <si>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</si>
  <si>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</si>
  <si>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</si>
  <si>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</si>
  <si>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</si>
  <si>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</si>
  <si>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</si>
  <si>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</si>
  <si>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</si>
  <si>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</si>
  <si>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</si>
  <si>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</si>
  <si>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</si>
  <si>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</si>
  <si>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</si>
  <si>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</si>
  <si>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</si>
  <si>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</si>
  <si>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</si>
  <si>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</si>
  <si>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</si>
  <si>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</si>
  <si>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</si>
  <si>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</si>
  <si>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</si>
  <si>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</si>
  <si>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</si>
  <si>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</si>
  <si>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</si>
  <si>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</si>
  <si>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</si>
  <si>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</si>
  <si>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</si>
  <si>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</si>
  <si>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</si>
  <si>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</si>
  <si>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</si>
  <si>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</si>
  <si>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</si>
  <si>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</si>
  <si>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</si>
  <si>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</si>
  <si>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</si>
  <si>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</si>
  <si>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</si>
  <si>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</si>
  <si>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</si>
  <si>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</si>
  <si>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</si>
  <si>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</si>
  <si>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</si>
  <si>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</si>
  <si>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</si>
  <si>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</si>
  <si>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</si>
  <si>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</si>
  <si>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</si>
  <si>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</si>
  <si>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</si>
  <si>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</si>
  <si>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</si>
  <si>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</si>
  <si>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</si>
  <si>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</si>
  <si>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</si>
  <si>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</si>
  <si>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</si>
  <si>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</si>
  <si>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</si>
  <si>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</si>
  <si>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</si>
  <si>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</si>
  <si>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</si>
  <si>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</si>
  <si>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</si>
  <si>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</si>
  <si>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</si>
  <si>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</si>
  <si>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</si>
  <si>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</si>
  <si>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</si>
  <si>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</si>
  <si>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</si>
  <si>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</si>
  <si>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</si>
  <si>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</si>
  <si>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</si>
  <si>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</si>
  <si>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</si>
  <si>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</si>
  <si>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</si>
  <si>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</si>
  <si>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</si>
  <si>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</si>
  <si>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</si>
  <si>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</si>
  <si>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</si>
  <si>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</si>
  <si>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</si>
  <si>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</si>
  <si>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</si>
  <si>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</si>
  <si>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</si>
  <si>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</si>
  <si>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0.19</t>
  </si>
  <si>
    <t>▲ 4.70</t>
  </si>
  <si>
    <t>▲ 2.29</t>
  </si>
  <si>
    <t>▲ 0.96</t>
  </si>
  <si>
    <t>▲ 1.19</t>
  </si>
  <si>
    <t>土地取得造成事業会計</t>
  </si>
  <si>
    <t>一般会計</t>
  </si>
  <si>
    <t>介護サービス事業会計</t>
  </si>
  <si>
    <t>国民健康保険特別会計</t>
  </si>
  <si>
    <t>▲ 1.92</t>
  </si>
  <si>
    <t>▲ 0.89</t>
  </si>
  <si>
    <t>介護保険特別会計</t>
  </si>
  <si>
    <t>▲ 0.27</t>
  </si>
  <si>
    <t>駐車場事業会計</t>
  </si>
  <si>
    <t>下水道事業会計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</si>
  <si>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</si>
  <si>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</si>
  <si>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</si>
  <si>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</si>
  <si>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</si>
  <si>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</si>
  <si>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</si>
  <si>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</si>
  <si>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</si>
  <si>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5"/>
  </si>
  <si>
    <t>淡路広域行政事務組合（淡路ふるさと市町村圏事業特別会計）</t>
    <rPh sb="0" eb="2">
      <t>アワジ</t>
    </rPh>
    <rPh sb="2" eb="4">
      <t>コウイキ</t>
    </rPh>
    <rPh sb="4" eb="6">
      <t>ギョウセイ</t>
    </rPh>
    <rPh sb="6" eb="8">
      <t>ジム</t>
    </rPh>
    <rPh sb="8" eb="10">
      <t>クミアイ</t>
    </rPh>
    <rPh sb="11" eb="13">
      <t>アワジ</t>
    </rPh>
    <rPh sb="17" eb="19">
      <t>シチョウ</t>
    </rPh>
    <rPh sb="19" eb="20">
      <t>ムラ</t>
    </rPh>
    <rPh sb="20" eb="21">
      <t>ケン</t>
    </rPh>
    <rPh sb="21" eb="23">
      <t>ジギョウ</t>
    </rPh>
    <rPh sb="23" eb="25">
      <t>トクベツ</t>
    </rPh>
    <rPh sb="25" eb="27">
      <t>カイケイ</t>
    </rPh>
    <phoneticPr fontId="5"/>
  </si>
  <si>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5"/>
  </si>
  <si>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5"/>
  </si>
  <si>
    <t>淡路広域消防事務組合</t>
    <rPh sb="0" eb="2">
      <t>アワジ</t>
    </rPh>
    <rPh sb="2" eb="4">
      <t>コウイキ</t>
    </rPh>
    <rPh sb="4" eb="6">
      <t>ショウボウ</t>
    </rPh>
    <rPh sb="6" eb="8">
      <t>ジム</t>
    </rPh>
    <rPh sb="8" eb="10">
      <t>クミアイ</t>
    </rPh>
    <phoneticPr fontId="5"/>
  </si>
  <si>
    <t>洲本市・南あわじ市衛生事務組合</t>
    <rPh sb="0" eb="3">
      <t>スモトシ</t>
    </rPh>
    <rPh sb="4" eb="5">
      <t>ミナミ</t>
    </rPh>
    <rPh sb="8" eb="9">
      <t>シ</t>
    </rPh>
    <rPh sb="9" eb="11">
      <t>エイセイ</t>
    </rPh>
    <rPh sb="11" eb="13">
      <t>ジム</t>
    </rPh>
    <rPh sb="13" eb="15">
      <t>クミアイ</t>
    </rPh>
    <phoneticPr fontId="5"/>
  </si>
  <si>
    <t>南あわじ市・洲本市小中学校組合</t>
    <rPh sb="0" eb="1">
      <t>ミナミ</t>
    </rPh>
    <rPh sb="4" eb="5">
      <t>シ</t>
    </rPh>
    <rPh sb="6" eb="9">
      <t>スモトシ</t>
    </rPh>
    <rPh sb="9" eb="13">
      <t>ショウチュウガッコウ</t>
    </rPh>
    <rPh sb="13" eb="15">
      <t>クミアイ</t>
    </rPh>
    <phoneticPr fontId="5"/>
  </si>
  <si>
    <t>淡路広域水道企業団</t>
    <rPh sb="0" eb="2">
      <t>アワジ</t>
    </rPh>
    <rPh sb="2" eb="4">
      <t>コウイキ</t>
    </rPh>
    <rPh sb="4" eb="6">
      <t>スイドウ</t>
    </rPh>
    <rPh sb="6" eb="8">
      <t>キギョウ</t>
    </rPh>
    <rPh sb="8" eb="9">
      <t>ダン</t>
    </rPh>
    <phoneticPr fontId="5"/>
  </si>
  <si>
    <t>洲本市・南あわじ市山林事務組合</t>
    <rPh sb="0" eb="3">
      <t>スモトシ</t>
    </rPh>
    <rPh sb="4" eb="5">
      <t>ミナミ</t>
    </rPh>
    <rPh sb="8" eb="9">
      <t>シ</t>
    </rPh>
    <rPh sb="9" eb="11">
      <t>サンリン</t>
    </rPh>
    <rPh sb="11" eb="13">
      <t>ジム</t>
    </rPh>
    <rPh sb="13" eb="15">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</si>
  <si>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</si>
  <si>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</si>
  <si>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</si>
  <si>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株式会社淡路島第一次産業振興公社</t>
    <rPh sb="0" eb="4">
      <t>カブシキガイシャ</t>
    </rPh>
    <rPh sb="4" eb="7">
      <t>アワジシマ</t>
    </rPh>
    <rPh sb="7" eb="8">
      <t>ダイ</t>
    </rPh>
    <rPh sb="8" eb="10">
      <t>イチジ</t>
    </rPh>
    <rPh sb="10" eb="12">
      <t>サンギョウ</t>
    </rPh>
    <rPh sb="12" eb="14">
      <t>シンコウ</t>
    </rPh>
    <rPh sb="14" eb="16">
      <t>コウシャ</t>
    </rPh>
    <phoneticPr fontId="5"/>
  </si>
  <si>
    <t>株式会社淡路島テレビジョン</t>
    <rPh sb="0" eb="4">
      <t>カブシキガイシャ</t>
    </rPh>
    <rPh sb="4" eb="7">
      <t>アワジシマ</t>
    </rPh>
    <phoneticPr fontId="5"/>
  </si>
  <si>
    <t>株式会社淡路開発事業団</t>
    <rPh sb="0" eb="4">
      <t>カブシキガイシャ</t>
    </rPh>
    <rPh sb="4" eb="6">
      <t>アワジ</t>
    </rPh>
    <rPh sb="6" eb="8">
      <t>カイハツ</t>
    </rPh>
    <rPh sb="8" eb="11">
      <t>ジギョウダン</t>
    </rPh>
    <phoneticPr fontId="5"/>
  </si>
  <si>
    <t>一般財団法人五色ふるさと振興公社</t>
    <rPh sb="0" eb="2">
      <t>イッパン</t>
    </rPh>
    <rPh sb="2" eb="4">
      <t>ザイダン</t>
    </rPh>
    <rPh sb="4" eb="6">
      <t>ホウジン</t>
    </rPh>
    <rPh sb="6" eb="8">
      <t>ゴシキ</t>
    </rPh>
    <rPh sb="12" eb="14">
      <t>シンコウ</t>
    </rPh>
    <rPh sb="14" eb="16">
      <t>コウシャ</t>
    </rPh>
    <phoneticPr fontId="5"/>
  </si>
  <si>
    <t>株式会社クリーンエネルギー五色</t>
    <rPh sb="0" eb="2">
      <t>カブシキ</t>
    </rPh>
    <rPh sb="2" eb="4">
      <t>カイシャ</t>
    </rPh>
    <rPh sb="13" eb="15">
      <t>ゴシキ</t>
    </rPh>
    <phoneticPr fontId="5"/>
  </si>
  <si>
    <t>-</t>
    <phoneticPr fontId="2"/>
  </si>
  <si>
    <t>-</t>
    <phoneticPr fontId="2"/>
  </si>
  <si>
    <t>ふるさと洲本もっともっと応援基金</t>
  </si>
  <si>
    <t>つながり基金</t>
  </si>
  <si>
    <t>過疎地域自立振興基金</t>
  </si>
  <si>
    <t>地域振興基金</t>
    <phoneticPr fontId="2"/>
  </si>
  <si>
    <t>開発関連公共施設等整備基金</t>
    <rPh sb="0" eb="2">
      <t>カイハツ</t>
    </rPh>
    <rPh sb="2" eb="4">
      <t>カンレン</t>
    </rPh>
    <rPh sb="4" eb="6">
      <t>コウキョウ</t>
    </rPh>
    <rPh sb="6" eb="9">
      <t>シセツナド</t>
    </rPh>
    <rPh sb="9" eb="11">
      <t>セイビ</t>
    </rPh>
    <rPh sb="11" eb="13">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</si>
  <si>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</si>
  <si>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</si>
  <si>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</si>
  <si>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</si>
  <si>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</si>
  <si>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将来負担比率と実質公債費比率はともに類似団体内平均値を上回っている。
将来負担比率は、大型借入の完済や繰上償還による地方債残高の減少、また淡路広域水道企業団の地方債償還に係る負担等見込額の減等により、前年度と比べ３３．１ポイント低下した。
実質公債費比率（直近３ヵ年の単年度実質公債費比率平均）は、平均年度の移行により前年度に比べ０．５ポイント減少した。今後も引き続き、地方債の発行抑制、積極的な繰上償還の実施を行うことにより、公債費負担の軽減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</si>
  <si>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</si>
  <si>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</si>
  <si>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</si>
  <si>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有形固定資産減価償却率は類似団体内平均値と比較して若干下回っており、将来負担比率は近年改善しつつある。
公共施設等の老朽化に伴う大規模改修等が今後予測されるため、公共施設及びインフラ資産の適切な維持管理に努める。
将来負担比率は、繰上償還による地方債残高の減等により減少傾向となっており、今後も公債費負担の軽減に努める。</t>
    <rPh sb="41" eb="43">
      <t>キンネン</t>
    </rPh>
    <rPh sb="43" eb="45">
      <t>カイゼン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</si>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</sst>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1E44-4520-9371-1904487E3C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110957</c:v>
                </c:pt>
                <c:pt idx="1">
                  <c:v>46026</c:v>
                </c:pt>
                <c:pt idx="2">
                  <c:v>47050</c:v>
                </c:pt>
                <c:pt idx="3">
                  <c:v>46955</c:v>
                </c:pt>
                <c:pt idx="4">
                  <c:v>68633</c:v>
                </c:pt>
              </c:numCache>
            </c:numRef>
          </c:val>
          <c:smooth val="0"/>
          <c:extLst>
            <c:ext xmlns:c16="http://schemas.microsoft.com/office/drawing/2014/chart" uri="{C3380CC4-5D6E-409C-BE32-E72D297353CC}">
              <c16:uniqueId val="{00000001-1E44-4520-9371-1904487E3C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3.19</c:v>
                </c:pt>
                <c:pt idx="1">
                  <c:v>2.73</c:v>
                </c:pt>
                <c:pt idx="2">
                  <c:v>1.76</c:v>
                </c:pt>
                <c:pt idx="3">
                  <c:v>2.12</c:v>
                </c:pt>
                <c:pt idx="4">
                  <c:v>0.79</c:v>
                </c:pt>
              </c:numCache>
            </c:numRef>
          </c:val>
          <c:extLst>
            <c:ext xmlns:c16="http://schemas.microsoft.com/office/drawing/2014/chart" uri="{C3380CC4-5D6E-409C-BE32-E72D297353CC}">
              <c16:uniqueId val="{00000000-60D8-4CF3-9F1F-6DF1C59311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27.99</c:v>
                </c:pt>
                <c:pt idx="1">
                  <c:v>24.31</c:v>
                </c:pt>
                <c:pt idx="2">
                  <c:v>21.15</c:v>
                </c:pt>
                <c:pt idx="3">
                  <c:v>19.95</c:v>
                </c:pt>
                <c:pt idx="4">
                  <c:v>19.93</c:v>
                </c:pt>
              </c:numCache>
            </c:numRef>
          </c:val>
          <c:extLst>
            <c:ext xmlns:c16="http://schemas.microsoft.com/office/drawing/2014/chart" uri="{C3380CC4-5D6E-409C-BE32-E72D297353CC}">
              <c16:uniqueId val="{00000001-60D8-4CF3-9F1F-6DF1C59311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-0.19</c:v>
                </c:pt>
                <c:pt idx="1">
                  <c:v>-4.7</c:v>
                </c:pt>
                <c:pt idx="2">
                  <c:v>-2.29</c:v>
                </c:pt>
                <c:pt idx="3">
                  <c:v>-0.96</c:v>
                </c:pt>
                <c:pt idx="4">
                  <c:v>-1.19</c:v>
                </c:pt>
              </c:numCache>
            </c:numRef>
          </c:val>
          <c:smooth val="0"/>
          <c:extLst>
            <c:ext xmlns:c16="http://schemas.microsoft.com/office/drawing/2014/chart" uri="{C3380CC4-5D6E-409C-BE32-E72D297353CC}">
              <c16:uniqueId val="{00000002-60D8-4CF3-9F1F-6DF1C59311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1.9</c:v>
                </c:pt>
                <c:pt idx="2">
                  <c:v>#N/A</c:v>
                </c:pt>
                <c:pt idx="3">
                  <c:v>3.55</c:v>
                </c:pt>
                <c:pt idx="4">
                  <c:v>#N/A</c:v>
                </c:pt>
                <c:pt idx="5">
                  <c:v>0</c:v>
                </c:pt>
                <c:pt idx="6">
                  <c:v>#N/A</c:v>
                </c:pt>
                <c:pt idx="7">
                  <c:v>0</c:v>
                </c:pt>
                <c:pt idx="8">
                  <c:v>#N/A</c:v>
                </c:pt>
                <c:pt idx="9">
                  <c:v>0</c:v>
                </c:pt>
              </c:numCache>
            </c:numRef>
          </c:val>
          <c:extLst>
            <c:ext xmlns:c16="http://schemas.microsoft.com/office/drawing/2014/chart" uri="{C3380CC4-5D6E-409C-BE32-E72D297353CC}">
              <c16:uniqueId val="{00000000-AF33-44B4-B556-B54B3BBF86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33-44B4-B556-B54B3BBF86A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0.11</c:v>
                </c:pt>
                <c:pt idx="2">
                  <c:v>#N/A</c:v>
                </c:pt>
                <c:pt idx="3">
                  <c:v>0.12</c:v>
                </c:pt>
                <c:pt idx="4">
                  <c:v>#N/A</c:v>
                </c:pt>
                <c:pt idx="5">
                  <c:v>0.13</c:v>
                </c:pt>
                <c:pt idx="6">
                  <c:v>#N/A</c:v>
                </c:pt>
                <c:pt idx="7">
                  <c:v>0.13</c:v>
                </c:pt>
                <c:pt idx="8">
                  <c:v>#N/A</c:v>
                </c:pt>
                <c:pt idx="9">
                  <c:v>0.13</c:v>
                </c:pt>
              </c:numCache>
            </c:numRef>
          </c:val>
          <c:extLst>
            <c:ext xmlns:c16="http://schemas.microsoft.com/office/drawing/2014/chart" uri="{C3380CC4-5D6E-409C-BE32-E72D297353CC}">
              <c16:uniqueId val="{00000002-AF33-44B4-B556-B54B3BBF86A1}"/>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#N/A</c:v>
                </c:pt>
                <c:pt idx="5">
                  <c:v>0.33</c:v>
                </c:pt>
                <c:pt idx="6">
                  <c:v>#N/A</c:v>
                </c:pt>
                <c:pt idx="7">
                  <c:v>0.5</c:v>
                </c:pt>
                <c:pt idx="8">
                  <c:v>#N/A</c:v>
                </c:pt>
                <c:pt idx="9">
                  <c:v>0.13</c:v>
                </c:pt>
              </c:numCache>
            </c:numRef>
          </c:val>
          <c:extLst>
            <c:ext xmlns:c16="http://schemas.microsoft.com/office/drawing/2014/chart" uri="{C3380CC4-5D6E-409C-BE32-E72D297353CC}">
              <c16:uniqueId val="{00000003-AF33-44B4-B556-B54B3BBF86A1}"/>
            </c:ext>
          </c:extLst>
        </c:ser>
        <c:ser>
          <c:idx val="4"/>
          <c:order val="4"/>
          <c:tx>
            <c:strRef>
              <c:f>データシート!$A$31</c:f>
              <c:strCache>
                <c:ptCount val="1"/>
                <c:pt idx="0">
                  <c:v>駐車場事業会計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#N/A</c:v>
                </c:pt>
                <c:pt idx="5">
                  <c:v>0.17</c:v>
                </c:pt>
                <c:pt idx="6">
                  <c:v>#N/A</c:v>
                </c:pt>
                <c:pt idx="7">
                  <c:v>0.26</c:v>
                </c:pt>
                <c:pt idx="8">
                  <c:v>#N/A</c:v>
                </c:pt>
                <c:pt idx="9">
                  <c:v>0.22</c:v>
                </c:pt>
              </c:numCache>
            </c:numRef>
          </c:val>
          <c:extLst>
            <c:ext xmlns:c16="http://schemas.microsoft.com/office/drawing/2014/chart" uri="{C3380CC4-5D6E-409C-BE32-E72D297353CC}">
              <c16:uniqueId val="{00000004-AF33-44B4-B556-B54B3BBF86A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0.27</c:v>
                </c:pt>
                <c:pt idx="1">
                  <c:v>#N/A</c:v>
                </c:pt>
                <c:pt idx="2">
                  <c:v>#N/A</c:v>
                </c:pt>
                <c:pt idx="3">
                  <c:v>1</c:v>
                </c:pt>
                <c:pt idx="4">
                  <c:v>#N/A</c:v>
                </c:pt>
                <c:pt idx="5">
                  <c:v>1.04</c:v>
                </c:pt>
                <c:pt idx="6">
                  <c:v>#N/A</c:v>
                </c:pt>
                <c:pt idx="7">
                  <c:v>0.32</c:v>
                </c:pt>
                <c:pt idx="8">
                  <c:v>#N/A</c:v>
                </c:pt>
                <c:pt idx="9">
                  <c:v>0.3</c:v>
                </c:pt>
              </c:numCache>
            </c:numRef>
          </c:val>
          <c:extLst>
            <c:ext xmlns:c16="http://schemas.microsoft.com/office/drawing/2014/chart" uri="{C3380CC4-5D6E-409C-BE32-E72D297353CC}">
              <c16:uniqueId val="{00000005-AF33-44B4-B556-B54B3BBF86A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1.92</c:v>
                </c:pt>
                <c:pt idx="1">
                  <c:v>#N/A</c:v>
                </c:pt>
                <c:pt idx="2">
                  <c:v>0.89</c:v>
                </c:pt>
                <c:pt idx="3">
                  <c:v>#N/A</c:v>
                </c:pt>
                <c:pt idx="4">
                  <c:v>#N/A</c:v>
                </c:pt>
                <c:pt idx="5">
                  <c:v>0.92</c:v>
                </c:pt>
                <c:pt idx="6">
                  <c:v>#N/A</c:v>
                </c:pt>
                <c:pt idx="7">
                  <c:v>0.77</c:v>
                </c:pt>
                <c:pt idx="8">
                  <c:v>#N/A</c:v>
                </c:pt>
                <c:pt idx="9">
                  <c:v>0.36</c:v>
                </c:pt>
              </c:numCache>
            </c:numRef>
          </c:val>
          <c:extLst>
            <c:ext xmlns:c16="http://schemas.microsoft.com/office/drawing/2014/chart" uri="{C3380CC4-5D6E-409C-BE32-E72D297353CC}">
              <c16:uniqueId val="{00000006-AF33-44B4-B556-B54B3BBF86A1}"/>
            </c:ext>
          </c:extLst>
        </c:ser>
        <c:ser>
          <c:idx val="7"/>
          <c:order val="7"/>
          <c:tx>
            <c:strRef>
              <c:f>データシート!$A$34</c:f>
              <c:strCache>
                <c:ptCount val="1"/>
                <c:pt idx="0">
                  <c:v>介護サービス事業会計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0.71</c:v>
                </c:pt>
                <c:pt idx="6">
                  <c:v>#N/A</c:v>
                </c:pt>
                <c:pt idx="7">
                  <c:v>0.68</c:v>
                </c:pt>
                <c:pt idx="8">
                  <c:v>#N/A</c:v>
                </c:pt>
                <c:pt idx="9">
                  <c:v>0.71</c:v>
                </c:pt>
              </c:numCache>
            </c:numRef>
          </c:val>
          <c:extLst>
            <c:ext xmlns:c16="http://schemas.microsoft.com/office/drawing/2014/chart" uri="{C3380CC4-5D6E-409C-BE32-E72D297353CC}">
              <c16:uniqueId val="{00000007-AF33-44B4-B556-B54B3BBF86A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3.19</c:v>
                </c:pt>
                <c:pt idx="2">
                  <c:v>#N/A</c:v>
                </c:pt>
                <c:pt idx="3">
                  <c:v>2.73</c:v>
                </c:pt>
                <c:pt idx="4">
                  <c:v>#N/A</c:v>
                </c:pt>
                <c:pt idx="5">
                  <c:v>1.75</c:v>
                </c:pt>
                <c:pt idx="6">
                  <c:v>#N/A</c:v>
                </c:pt>
                <c:pt idx="7">
                  <c:v>2.12</c:v>
                </c:pt>
                <c:pt idx="8">
                  <c:v>#N/A</c:v>
                </c:pt>
                <c:pt idx="9">
                  <c:v>0.79</c:v>
                </c:pt>
              </c:numCache>
            </c:numRef>
          </c:val>
          <c:extLst>
            <c:ext xmlns:c16="http://schemas.microsoft.com/office/drawing/2014/chart" uri="{C3380CC4-5D6E-409C-BE32-E72D297353CC}">
              <c16:uniqueId val="{00000008-AF33-44B4-B556-B54B3BBF86A1}"/>
            </c:ext>
          </c:extLst>
        </c:ser>
        <c:ser>
          <c:idx val="9"/>
          <c:order val="9"/>
          <c:tx>
            <c:strRef>
              <c:f>データシート!$A$36</c:f>
              <c:strCache>
                <c:ptCount val="1"/>
                <c:pt idx="0">
                  <c:v>土地取得造成事業会計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#N/A</c:v>
                </c:pt>
                <c:pt idx="5">
                  <c:v>6.68</c:v>
                </c:pt>
                <c:pt idx="6">
                  <c:v>#N/A</c:v>
                </c:pt>
                <c:pt idx="7">
                  <c:v>6.28</c:v>
                </c:pt>
                <c:pt idx="8">
                  <c:v>#N/A</c:v>
                </c:pt>
                <c:pt idx="9">
                  <c:v>8.9700000000000006</c:v>
                </c:pt>
              </c:numCache>
            </c:numRef>
          </c:val>
          <c:extLst>
            <c:ext xmlns:c16="http://schemas.microsoft.com/office/drawing/2014/chart" uri="{C3380CC4-5D6E-409C-BE32-E72D297353CC}">
              <c16:uniqueId val="{00000009-AF33-44B4-B556-B54B3BBF86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3379</c:v>
                </c:pt>
                <c:pt idx="5">
                  <c:v>3188</c:v>
                </c:pt>
                <c:pt idx="8">
                  <c:v>3151</c:v>
                </c:pt>
                <c:pt idx="11">
                  <c:v>3059</c:v>
                </c:pt>
                <c:pt idx="14">
                  <c:v>2775</c:v>
                </c:pt>
              </c:numCache>
            </c:numRef>
          </c:val>
          <c:extLst>
            <c:ext xmlns:c16="http://schemas.microsoft.com/office/drawing/2014/chart" uri="{C3380CC4-5D6E-409C-BE32-E72D297353CC}">
              <c16:uniqueId val="{00000000-3E7D-475D-B271-8DAABD46BD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7D-475D-B271-8DAABD46BD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c:v>
                </c:pt>
                <c:pt idx="3">
                  <c:v>33</c:v>
                </c:pt>
                <c:pt idx="6">
                  <c:v>12</c:v>
                </c:pt>
                <c:pt idx="9">
                  <c:v>12</c:v>
                </c:pt>
                <c:pt idx="12">
                  <c:v>12</c:v>
                </c:pt>
              </c:numCache>
            </c:numRef>
          </c:val>
          <c:extLst>
            <c:ext xmlns:c16="http://schemas.microsoft.com/office/drawing/2014/chart" uri="{C3380CC4-5D6E-409C-BE32-E72D297353CC}">
              <c16:uniqueId val="{00000002-3E7D-475D-B271-8DAABD46BD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282</c:v>
                </c:pt>
                <c:pt idx="3">
                  <c:v>305</c:v>
                </c:pt>
                <c:pt idx="6">
                  <c:v>262</c:v>
                </c:pt>
                <c:pt idx="9">
                  <c:v>223</c:v>
                </c:pt>
                <c:pt idx="12">
                  <c:v>266</c:v>
                </c:pt>
              </c:numCache>
            </c:numRef>
          </c:val>
          <c:extLst>
            <c:ext xmlns:c16="http://schemas.microsoft.com/office/drawing/2014/chart" uri="{C3380CC4-5D6E-409C-BE32-E72D297353CC}">
              <c16:uniqueId val="{00000003-3E7D-475D-B271-8DAABD46BD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624</c:v>
                </c:pt>
                <c:pt idx="3">
                  <c:v>643</c:v>
                </c:pt>
                <c:pt idx="6">
                  <c:v>613</c:v>
                </c:pt>
                <c:pt idx="9">
                  <c:v>611</c:v>
                </c:pt>
                <c:pt idx="12">
                  <c:v>569</c:v>
                </c:pt>
              </c:numCache>
            </c:numRef>
          </c:val>
          <c:extLst>
            <c:ext xmlns:c16="http://schemas.microsoft.com/office/drawing/2014/chart" uri="{C3380CC4-5D6E-409C-BE32-E72D297353CC}">
              <c16:uniqueId val="{00000004-3E7D-475D-B271-8DAABD46BD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7D-475D-B271-8DAABD46BD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7D-475D-B271-8DAABD46BD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3999</c:v>
                </c:pt>
                <c:pt idx="3">
                  <c:v>3868</c:v>
                </c:pt>
                <c:pt idx="6">
                  <c:v>3734</c:v>
                </c:pt>
                <c:pt idx="9">
                  <c:v>3673</c:v>
                </c:pt>
                <c:pt idx="12">
                  <c:v>3477</c:v>
                </c:pt>
              </c:numCache>
            </c:numRef>
          </c:val>
          <c:extLst>
            <c:ext xmlns:c16="http://schemas.microsoft.com/office/drawing/2014/chart" uri="{C3380CC4-5D6E-409C-BE32-E72D297353CC}">
              <c16:uniqueId val="{00000007-3E7D-475D-B271-8DAABD46BD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1559</c:v>
                </c:pt>
                <c:pt idx="2">
                  <c:v>#N/A</c:v>
                </c:pt>
                <c:pt idx="3">
                  <c:v>#N/A</c:v>
                </c:pt>
                <c:pt idx="4">
                  <c:v>1661</c:v>
                </c:pt>
                <c:pt idx="5">
                  <c:v>#N/A</c:v>
                </c:pt>
                <c:pt idx="6">
                  <c:v>#N/A</c:v>
                </c:pt>
                <c:pt idx="7">
                  <c:v>1470</c:v>
                </c:pt>
                <c:pt idx="8">
                  <c:v>#N/A</c:v>
                </c:pt>
                <c:pt idx="9">
                  <c:v>#N/A</c:v>
                </c:pt>
                <c:pt idx="10">
                  <c:v>1460</c:v>
                </c:pt>
                <c:pt idx="11">
                  <c:v>#N/A</c:v>
                </c:pt>
                <c:pt idx="12">
                  <c:v>#N/A</c:v>
                </c:pt>
                <c:pt idx="13">
                  <c:v>1549</c:v>
                </c:pt>
                <c:pt idx="14">
                  <c:v>#N/A</c:v>
                </c:pt>
              </c:numCache>
            </c:numRef>
          </c:val>
          <c:smooth val="0"/>
          <c:extLst>
            <c:ext xmlns:c16="http://schemas.microsoft.com/office/drawing/2014/chart" uri="{C3380CC4-5D6E-409C-BE32-E72D297353CC}">
              <c16:uniqueId val="{00000008-3E7D-475D-B271-8DAABD46BD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28906</c:v>
                </c:pt>
                <c:pt idx="5">
                  <c:v>27993</c:v>
                </c:pt>
                <c:pt idx="8">
                  <c:v>26789</c:v>
                </c:pt>
                <c:pt idx="11">
                  <c:v>25678</c:v>
                </c:pt>
                <c:pt idx="14">
                  <c:v>25479</c:v>
                </c:pt>
              </c:numCache>
            </c:numRef>
          </c:val>
          <c:extLst>
            <c:ext xmlns:c16="http://schemas.microsoft.com/office/drawing/2014/chart" uri="{C3380CC4-5D6E-409C-BE32-E72D297353CC}">
              <c16:uniqueId val="{00000000-1E3C-4059-8A22-6B1C2D5427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6728</c:v>
                </c:pt>
                <c:pt idx="5">
                  <c:v>6199</c:v>
                </c:pt>
                <c:pt idx="8">
                  <c:v>5854</c:v>
                </c:pt>
                <c:pt idx="11">
                  <c:v>5626</c:v>
                </c:pt>
                <c:pt idx="14">
                  <c:v>5258</c:v>
                </c:pt>
              </c:numCache>
            </c:numRef>
          </c:val>
          <c:extLst>
            <c:ext xmlns:c16="http://schemas.microsoft.com/office/drawing/2014/chart" uri="{C3380CC4-5D6E-409C-BE32-E72D297353CC}">
              <c16:uniqueId val="{00000001-1E3C-4059-8A22-6B1C2D5427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5244</c:v>
                </c:pt>
                <c:pt idx="5">
                  <c:v>4965</c:v>
                </c:pt>
                <c:pt idx="8">
                  <c:v>5228</c:v>
                </c:pt>
                <c:pt idx="11">
                  <c:v>6046</c:v>
                </c:pt>
                <c:pt idx="14">
                  <c:v>7765</c:v>
                </c:pt>
              </c:numCache>
            </c:numRef>
          </c:val>
          <c:extLst>
            <c:ext xmlns:c16="http://schemas.microsoft.com/office/drawing/2014/chart" uri="{C3380CC4-5D6E-409C-BE32-E72D297353CC}">
              <c16:uniqueId val="{00000002-1E3C-4059-8A22-6B1C2D5427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3C-4059-8A22-6B1C2D5427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3C-4059-8A22-6B1C2D5427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24</c:v>
                </c:pt>
                <c:pt idx="3">
                  <c:v>0</c:v>
                </c:pt>
                <c:pt idx="6">
                  <c:v>0</c:v>
                </c:pt>
                <c:pt idx="9">
                  <c:v>0</c:v>
                </c:pt>
                <c:pt idx="12">
                  <c:v>0</c:v>
                </c:pt>
              </c:numCache>
            </c:numRef>
          </c:val>
          <c:extLst>
            <c:ext xmlns:c16="http://schemas.microsoft.com/office/drawing/2014/chart" uri="{C3380CC4-5D6E-409C-BE32-E72D297353CC}">
              <c16:uniqueId val="{00000005-1E3C-4059-8A22-6B1C2D5427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2854</c:v>
                </c:pt>
                <c:pt idx="3">
                  <c:v>2819</c:v>
                </c:pt>
                <c:pt idx="6">
                  <c:v>2822</c:v>
                </c:pt>
                <c:pt idx="9">
                  <c:v>2838</c:v>
                </c:pt>
                <c:pt idx="12">
                  <c:v>2817</c:v>
                </c:pt>
              </c:numCache>
            </c:numRef>
          </c:val>
          <c:extLst>
            <c:ext xmlns:c16="http://schemas.microsoft.com/office/drawing/2014/chart" uri="{C3380CC4-5D6E-409C-BE32-E72D297353CC}">
              <c16:uniqueId val="{00000006-1E3C-4059-8A22-6B1C2D5427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2989</c:v>
                </c:pt>
                <c:pt idx="3">
                  <c:v>3435</c:v>
                </c:pt>
                <c:pt idx="6">
                  <c:v>3216</c:v>
                </c:pt>
                <c:pt idx="9">
                  <c:v>2787</c:v>
                </c:pt>
                <c:pt idx="12">
                  <c:v>2466</c:v>
                </c:pt>
              </c:numCache>
            </c:numRef>
          </c:val>
          <c:extLst>
            <c:ext xmlns:c16="http://schemas.microsoft.com/office/drawing/2014/chart" uri="{C3380CC4-5D6E-409C-BE32-E72D297353CC}">
              <c16:uniqueId val="{00000007-1E3C-4059-8A22-6B1C2D5427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11992</c:v>
                </c:pt>
                <c:pt idx="3">
                  <c:v>11685</c:v>
                </c:pt>
                <c:pt idx="6">
                  <c:v>11247</c:v>
                </c:pt>
                <c:pt idx="9">
                  <c:v>10863</c:v>
                </c:pt>
                <c:pt idx="12">
                  <c:v>10265</c:v>
                </c:pt>
              </c:numCache>
            </c:numRef>
          </c:val>
          <c:extLst>
            <c:ext xmlns:c16="http://schemas.microsoft.com/office/drawing/2014/chart" uri="{C3380CC4-5D6E-409C-BE32-E72D297353CC}">
              <c16:uniqueId val="{00000008-1E3C-4059-8A22-6B1C2D5427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86</c:v>
                </c:pt>
                <c:pt idx="3">
                  <c:v>74</c:v>
                </c:pt>
                <c:pt idx="6">
                  <c:v>63</c:v>
                </c:pt>
                <c:pt idx="9">
                  <c:v>51</c:v>
                </c:pt>
                <c:pt idx="12">
                  <c:v>39</c:v>
                </c:pt>
              </c:numCache>
            </c:numRef>
          </c:val>
          <c:extLst>
            <c:ext xmlns:c16="http://schemas.microsoft.com/office/drawing/2014/chart" uri="{C3380CC4-5D6E-409C-BE32-E72D297353CC}">
              <c16:uniqueId val="{00000009-1E3C-4059-8A22-6B1C2D5427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36121</c:v>
                </c:pt>
                <c:pt idx="3">
                  <c:v>34290</c:v>
                </c:pt>
                <c:pt idx="6">
                  <c:v>32613</c:v>
                </c:pt>
                <c:pt idx="9">
                  <c:v>30629</c:v>
                </c:pt>
                <c:pt idx="12">
                  <c:v>29574</c:v>
                </c:pt>
              </c:numCache>
            </c:numRef>
          </c:val>
          <c:extLst>
            <c:ext xmlns:c16="http://schemas.microsoft.com/office/drawing/2014/chart" uri="{C3380CC4-5D6E-409C-BE32-E72D297353CC}">
              <c16:uniqueId val="{0000000A-1E3C-4059-8A22-6B1C2D5427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13188</c:v>
                </c:pt>
                <c:pt idx="2">
                  <c:v>#N/A</c:v>
                </c:pt>
                <c:pt idx="3">
                  <c:v>#N/A</c:v>
                </c:pt>
                <c:pt idx="4">
                  <c:v>13148</c:v>
                </c:pt>
                <c:pt idx="5">
                  <c:v>#N/A</c:v>
                </c:pt>
                <c:pt idx="6">
                  <c:v>#N/A</c:v>
                </c:pt>
                <c:pt idx="7">
                  <c:v>12090</c:v>
                </c:pt>
                <c:pt idx="8">
                  <c:v>#N/A</c:v>
                </c:pt>
                <c:pt idx="9">
                  <c:v>#N/A</c:v>
                </c:pt>
                <c:pt idx="10">
                  <c:v>9818</c:v>
                </c:pt>
                <c:pt idx="11">
                  <c:v>#N/A</c:v>
                </c:pt>
                <c:pt idx="12">
                  <c:v>#N/A</c:v>
                </c:pt>
                <c:pt idx="13">
                  <c:v>6659</c:v>
                </c:pt>
                <c:pt idx="14">
                  <c:v>#N/A</c:v>
                </c:pt>
              </c:numCache>
            </c:numRef>
          </c:val>
          <c:smooth val="0"/>
          <c:extLst>
            <c:ext xmlns:c16="http://schemas.microsoft.com/office/drawing/2014/chart" uri="{C3380CC4-5D6E-409C-BE32-E72D297353CC}">
              <c16:uniqueId val="{0000000B-1E3C-4059-8A22-6B1C2D5427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2756</c:v>
                </c:pt>
                <c:pt idx="1">
                  <c:v>2557</c:v>
                </c:pt>
                <c:pt idx="2">
                  <c:v>2573</c:v>
                </c:pt>
              </c:numCache>
            </c:numRef>
          </c:val>
          <c:extLst>
            <c:ext xmlns:c16="http://schemas.microsoft.com/office/drawing/2014/chart" uri="{C3380CC4-5D6E-409C-BE32-E72D297353CC}">
              <c16:uniqueId val="{00000000-5863-4C7F-88E6-64251B1B02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91</c:v>
                </c:pt>
                <c:pt idx="2">
                  <c:v>91</c:v>
                </c:pt>
              </c:numCache>
            </c:numRef>
          </c:val>
          <c:extLst>
            <c:ext xmlns:c16="http://schemas.microsoft.com/office/drawing/2014/chart" uri="{C3380CC4-5D6E-409C-BE32-E72D297353CC}">
              <c16:uniqueId val="{00000001-5863-4C7F-88E6-64251B1B02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2461</c:v>
                </c:pt>
                <c:pt idx="1">
                  <c:v>3248</c:v>
                </c:pt>
                <c:pt idx="2">
                  <c:v>4724</c:v>
                </c:pt>
              </c:numCache>
            </c:numRef>
          </c:val>
          <c:extLst>
            <c:ext xmlns:c16="http://schemas.microsoft.com/office/drawing/2014/chart" uri="{C3380CC4-5D6E-409C-BE32-E72D297353CC}">
              <c16:uniqueId val="{00000002-5863-4C7F-88E6-64251B1B02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{173BD151-4209-4358-BC74-D39E616E7693}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379-40DB-91A3-1A9268E4F2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{7679933A-AB11-44AD-AE4B-12250B07AA52}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79-40DB-91A3-1A9268E4F2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{BFA2A3CA-3A3B-4F5E-98F3-925857791FFA}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79-40DB-91A3-1A9268E4F2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{A15AE7E7-E47A-4B9F-90CB-79F312FB929F}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79-40DB-91A3-1A9268E4F2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{963CF175-D268-4747-9FE3-187273FE410C}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79-40DB-91A3-1A9268E4F27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{F0ED46F0-FBBF-4CCB-A0B0-3E0F370A2F97}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379-40DB-91A3-1A9268E4F273}"/>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{3A3655E7-517E-4B1B-854F-41C105942540}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379-40DB-91A3-1A9268E4F273}"/>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{88EB0669-9C55-4178-A7E8-1AD36572942A}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379-40DB-91A3-1A9268E4F273}"/>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{A9119234-A9B7-45A0-81F6-5A912D702860}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379-40DB-91A3-1A9268E4F2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54.8</c:v>
                </c:pt>
                <c:pt idx="16">
                  <c:v>56.6</c:v>
                </c:pt>
                <c:pt idx="24">
                  <c:v>58.3</c:v>
                </c:pt>
                <c:pt idx="32">
                  <c:v>60</c:v>
                </c:pt>
              </c:numCache>
            </c:numRef>
          </c:xVal>
          <c:yVal>
            <c:numRef>
              <c:f>公会計指標分析・財政指標組合せ分析表!$BP$51:$DC$51</c:f>
              <c:numCache>
                <c:formatCode>#,##0.0;"▲ "#,##0.0</c:formatCode>
                <c:ptCount val="40"/>
                <c:pt idx="0">
                  <c:v>126.5</c:v>
                </c:pt>
                <c:pt idx="8">
                  <c:v>128.4</c:v>
                </c:pt>
                <c:pt idx="16">
                  <c:v>116.8</c:v>
                </c:pt>
                <c:pt idx="24">
                  <c:v>95.9</c:v>
                </c:pt>
                <c:pt idx="32">
                  <c:v>62.8</c:v>
                </c:pt>
              </c:numCache>
            </c:numRef>
          </c:yVal>
          <c:smooth val="0"/>
          <c:extLst>
            <c:ext xmlns:c16="http://schemas.microsoft.com/office/drawing/2014/chart" uri="{C3380CC4-5D6E-409C-BE32-E72D297353CC}">
              <c16:uniqueId val="{00000009-2379-40DB-91A3-1A9268E4F2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{45D911CE-3BC4-4ED8-9E54-B8274E5F0A2D}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379-40DB-91A3-1A9268E4F2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{9DAFA80A-DDC8-43B7-9D05-1934C8852A76}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79-40DB-91A3-1A9268E4F2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{CFF4F5E2-6290-45EE-818C-D816D3841398}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79-40DB-91A3-1A9268E4F2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{ACB11B57-77E5-4D58-A248-82BBA05A1C84}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79-40DB-91A3-1A9268E4F2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{A7D2070D-A41A-4A9F-B373-427B7817785F}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79-40DB-91A3-1A9268E4F27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{E84DDF2F-C6C4-4346-82B5-99A87067AD05}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379-40DB-91A3-1A9268E4F273}"/>
                </c:ext>
              </c:extLst>
            </c:dLbl>
            <c:dLbl>
              <c:idx val="16"/>
              <c:layout>
                <c:manualLayout>
                  <c:x val="-2.622589270138911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{26E68D44-4D1A-4DF2-8FDC-3F67D6D0C633}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379-40DB-91A3-1A9268E4F273}"/>
                </c:ext>
              </c:extLst>
            </c:dLbl>
            <c:dLbl>
              <c:idx val="24"/>
              <c:layout>
                <c:manualLayout>
                  <c:x val="-3.793505841841734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{1128F113-5C37-4F72-9B5D-4D1955CF5C82}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379-40DB-91A3-1A9268E4F273}"/>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{F9CB9938-FBF1-4AB7-BC56-FC94766DEC66}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379-40DB-91A3-1A9268E4F2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2379-40DB-91A3-1A9268E4F273}"/>
            </c:ext>
          </c:extLst>
        </c:ser>
        <c:dLbls>
          <c:showLegendKey val="0"/>
          <c:showVal val="1"/>
          <c:showCatName val="0"/>
          <c:showSerName val="0"/>
          <c:showPercent val="0"/>
          <c:showBubbleSize val="0"/>
        </c:dLbls>
        <c:axId val="46179840"/>
        <c:axId val="46181760"/>
      </c:scatterChart>
      <c:valAx>
        <c:axId val="46179840"/>
        <c:scaling>
          <c:orientation val="maxMin"/>
          <c:max val="64"/>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{F1F525D1-965A-4420-A663-781E588BC7C6}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E4E-41D2-A842-43D13A0DFF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{43F5FA1C-6324-4815-B1FD-DDD0F19C1BE0}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4E-41D2-A842-43D13A0DFF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{7E75FA13-F38C-4B1C-B3F9-43FAC8CE5B4C}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4E-41D2-A842-43D13A0DFF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{6B527037-1ECF-42F2-8532-1BEF5EFDD080}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4E-41D2-A842-43D13A0DFF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{154DC47A-2B87-4295-A57C-EBF2615B0568}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4E-41D2-A842-43D13A0DFFC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{ED861DD7-9BAC-4F3A-995F-815D9700F5BD}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E4E-41D2-A842-43D13A0DFFC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{466EBB75-267C-4F60-B100-AA840DE6CBD7}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E4E-41D2-A842-43D13A0DFFC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{DFB91699-5B4D-4AB8-BB4C-045E1FB61BF8}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E4E-41D2-A842-43D13A0DFFC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{7494318E-40CA-4446-94AC-632E686B88D7}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E4E-41D2-A842-43D13A0DFF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14.9</c:v>
                </c:pt>
                <c:pt idx="16">
                  <c:v>15.1</c:v>
                </c:pt>
                <c:pt idx="24">
                  <c:v>14.8</c:v>
                </c:pt>
                <c:pt idx="32">
                  <c:v>14.3</c:v>
                </c:pt>
              </c:numCache>
            </c:numRef>
          </c:xVal>
          <c:yVal>
            <c:numRef>
              <c:f>公会計指標分析・財政指標組合せ分析表!$BP$73:$DC$73</c:f>
              <c:numCache>
                <c:formatCode>#,##0.0;"▲ "#,##0.0</c:formatCode>
                <c:ptCount val="40"/>
                <c:pt idx="0">
                  <c:v>126.5</c:v>
                </c:pt>
                <c:pt idx="8">
                  <c:v>128.4</c:v>
                </c:pt>
                <c:pt idx="16">
                  <c:v>116.8</c:v>
                </c:pt>
                <c:pt idx="24">
                  <c:v>95.9</c:v>
                </c:pt>
                <c:pt idx="32">
                  <c:v>62.8</c:v>
                </c:pt>
              </c:numCache>
            </c:numRef>
          </c:yVal>
          <c:smooth val="0"/>
          <c:extLst>
            <c:ext xmlns:c16="http://schemas.microsoft.com/office/drawing/2014/chart" uri="{C3380CC4-5D6E-409C-BE32-E72D297353CC}">
              <c16:uniqueId val="{00000009-8E4E-41D2-A842-43D13A0DFF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4.358942042198582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{A57CFB2D-7741-46E3-82BF-CFFF9ED1B763}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E4E-41D2-A842-43D13A0DFF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{6AD322EF-01E3-482A-AB6C-BF1736BFD507}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4E-41D2-A842-43D13A0DFF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{3D99B00A-1396-4B54-8298-BFB80098DAD9}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4E-41D2-A842-43D13A0DFF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{926169E5-C4A4-4A5C-A540-DB839B30F1EF}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4E-41D2-A842-43D13A0DFF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{83D4CCF5-AA78-4071-BB73-6D43F52296AA}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4E-41D2-A842-43D13A0DFFCA}"/>
                </c:ext>
              </c:extLst>
            </c:dLbl>
            <c:dLbl>
              <c:idx val="8"/>
              <c:layout>
                <c:manualLayout>
                  <c:x val="-2.8829840147400729E-2"/>
                  <c:y val="-7.234090938669381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{494DA198-A916-4492-9DA1-6CDDEA230B7F}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E4E-41D2-A842-43D13A0DFFCA}"/>
                </c:ext>
              </c:extLst>
            </c:dLbl>
            <c:dLbl>
              <c:idx val="16"/>
              <c:layout>
                <c:manualLayout>
                  <c:x val="-3.1697991619110633E-2"/>
                  <c:y val="-8.221773715722988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{FD177954-5985-44D6-B772-AFE597ABDEB1}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E4E-41D2-A842-43D13A0DFFCA}"/>
                </c:ext>
              </c:extLst>
            </c:dLbl>
            <c:dLbl>
              <c:idx val="24"/>
              <c:layout>
                <c:manualLayout>
                  <c:x val="-3.1570342725075584E-2"/>
                  <c:y val="-5.151817889769692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{1CD8711A-7E6E-445C-92F5-F4AA6C723D99}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E4E-41D2-A842-43D13A0DFFC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{09F81DE7-1C36-4FE7-8E73-A8AEEFB71C02}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E4E-41D2-A842-43D13A0DFF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8E4E-41D2-A842-43D13A0DFFCA}"/>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42,781
42,428
182.38
36,387,919
36,203,880
102,586
12,905,817
29,574,228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良い指数を維持しているものの、人口減少に伴う市税の減、合併算定替の終了に伴う地方交付税の減などが見込まれることから、第２次洲本市行政改革実施方策に基づき、一般事業費等の削減、事務改善の全庁的な推進を行うとともに、積極的な企業誘致や定住促進の実施、税収等の収納率の向上、新たな自主財源の確保等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45508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142469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106485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会計年度任用職員制度導入により人件費が増えたものの、元利償還金の減や下水道事業会計への補助金の減により経常一般財源が減少し、前年度と比べ０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９ポイント改善した。</a:t>
          </a:r>
        </a:p>
        <a:p>
          <a:r>
            <a:rPr kumimoji="1" lang="ja-JP" altLang="en-US" sz="1300">
              <a:latin typeface="ＭＳ Ｐゴシック" panose="020B0600070205080204" pitchFamily="50" charset="-128"/>
              <a:ea typeface="ＭＳ Ｐゴシック" panose="020B0600070205080204" pitchFamily="50" charset="-128"/>
            </a:rPr>
            <a:t>　今後は、第２次洲本市行政改革実施方策に基づく義務的経費の削減、地方債の発行抑制により、公債費の軽減に努めるとともに、税収等の収納率の向上や新たな自主財源の確保に取り組み、経常収支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80554</xdr:rowOff>
    </xdr:from>
    <xdr:to>
      <xdr:col>23</xdr:col>
      <xdr:colOff>133350</xdr:colOff>
      <xdr:row>60</xdr:row>
      <xdr:rowOff>111578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6755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158931</xdr:rowOff>
    </xdr:from>
    <xdr:to>
      <xdr:col>19</xdr:col>
      <xdr:colOff>133350</xdr:colOff>
      <xdr:row>60</xdr:row>
      <xdr:rowOff>111578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74481"/>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158931</xdr:rowOff>
    </xdr:from>
    <xdr:to>
      <xdr:col>15</xdr:col>
      <xdr:colOff>82550</xdr:colOff>
      <xdr:row>60</xdr:row>
      <xdr:rowOff>125367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27448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115026</xdr:rowOff>
    </xdr:from>
    <xdr:to>
      <xdr:col>11</xdr:col>
      <xdr:colOff>31750</xdr:colOff>
      <xdr:row>60</xdr:row>
      <xdr:rowOff>125367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0202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29754</xdr:rowOff>
    </xdr:from>
    <xdr:to>
      <xdr:col>23</xdr:col>
      <xdr:colOff>184150</xdr:colOff>
      <xdr:row>60</xdr:row>
      <xdr:rowOff>131354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1831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8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60778</xdr:rowOff>
    </xdr:from>
    <xdr:to>
      <xdr:col>19</xdr:col>
      <xdr:colOff>184150</xdr:colOff>
      <xdr:row>60</xdr:row>
      <xdr:rowOff>162378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1105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116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108131</xdr:rowOff>
    </xdr:from>
    <xdr:to>
      <xdr:col>15</xdr:col>
      <xdr:colOff>133350</xdr:colOff>
      <xdr:row>60</xdr:row>
      <xdr:rowOff>38281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48458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74567</xdr:rowOff>
    </xdr:from>
    <xdr:to>
      <xdr:col>11</xdr:col>
      <xdr:colOff>82550</xdr:colOff>
      <xdr:row>61</xdr:row>
      <xdr:rowOff>4717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160944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64226</xdr:rowOff>
    </xdr:from>
    <xdr:to>
      <xdr:col>7</xdr:col>
      <xdr:colOff>31750</xdr:colOff>
      <xdr:row>60</xdr:row>
      <xdr:rowOff>165826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150603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会計年度任用職員制度導入による人件費の増に加え、好調なふるさと納税に係る返礼品費の増による物件費の増などにより、前年度と比べ約５１，８００円増加した。</a:t>
          </a:r>
        </a:p>
        <a:p>
          <a:r>
            <a:rPr kumimoji="1" lang="ja-JP" altLang="en-US" sz="1300">
              <a:latin typeface="ＭＳ Ｐゴシック" panose="020B0600070205080204" pitchFamily="50" charset="-128"/>
              <a:ea typeface="ＭＳ Ｐゴシック" panose="020B0600070205080204" pitchFamily="50" charset="-128"/>
            </a:rPr>
            <a:t>　ふるさと納税に係る物件費が多くを占めており、自主財源確保に貢献しているものの、類似団体平均を上回っていることから、今後も効率的・効果的な人員配置に努めるとともに、施設維持管理経費の見直しや施設数の削減などによる歳出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75927</xdr:rowOff>
    </xdr:from>
    <xdr:to>
      <xdr:col>23</xdr:col>
      <xdr:colOff>133350</xdr:colOff>
      <xdr:row>84</xdr:row>
      <xdr:rowOff>29528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06277"/>
          <a:ext cx="838200" cy="1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40639</xdr:rowOff>
    </xdr:from>
    <xdr:to>
      <xdr:col>19</xdr:col>
      <xdr:colOff>133350</xdr:colOff>
      <xdr:row>83</xdr:row>
      <xdr:rowOff>75927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70989"/>
          <a:ext cx="889000" cy="3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28488</xdr:rowOff>
    </xdr:from>
    <xdr:to>
      <xdr:col>15</xdr:col>
      <xdr:colOff>82550</xdr:colOff>
      <xdr:row>83</xdr:row>
      <xdr:rowOff>40639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58838"/>
          <a:ext cx="889000" cy="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170954</xdr:rowOff>
    </xdr:from>
    <xdr:to>
      <xdr:col>11</xdr:col>
      <xdr:colOff>31750</xdr:colOff>
      <xdr:row>83</xdr:row>
      <xdr:rowOff>28488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29854"/>
          <a:ext cx="889000" cy="2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150178</xdr:rowOff>
    </xdr:from>
    <xdr:to>
      <xdr:col>23</xdr:col>
      <xdr:colOff>184150</xdr:colOff>
      <xdr:row>84</xdr:row>
      <xdr:rowOff>80328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8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122255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25127</xdr:rowOff>
    </xdr:from>
    <xdr:to>
      <xdr:col>19</xdr:col>
      <xdr:colOff>184150</xdr:colOff>
      <xdr:row>83</xdr:row>
      <xdr:rowOff>126727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136904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161289</xdr:rowOff>
    </xdr:from>
    <xdr:to>
      <xdr:col>15</xdr:col>
      <xdr:colOff>133350</xdr:colOff>
      <xdr:row>83</xdr:row>
      <xdr:rowOff>91439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101616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8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149138</xdr:rowOff>
    </xdr:from>
    <xdr:to>
      <xdr:col>11</xdr:col>
      <xdr:colOff>82550</xdr:colOff>
      <xdr:row>83</xdr:row>
      <xdr:rowOff>79288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89465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120154</xdr:rowOff>
    </xdr:from>
    <xdr:to>
      <xdr:col>7</xdr:col>
      <xdr:colOff>31750</xdr:colOff>
      <xdr:row>83</xdr:row>
      <xdr:rowOff>50304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7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60481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4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４級以上の職員に関する給料カットを行うなど、給与水準の適正化に取り組んだものの、給料カット比率の変更（１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３％）や職員構成の変動により、ラスパイレス指数は０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３％悪化した。</a:t>
          </a: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今後も引き続き、給与水準の適正化などに努める。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136071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463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888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124582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8884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86</xdr:row>
      <xdr:rowOff>124582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8884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73782</xdr:rowOff>
    </xdr:from>
    <xdr:to>
      <xdr:col>68</xdr:col>
      <xdr:colOff>203200</xdr:colOff>
      <xdr:row>87</xdr:row>
      <xdr:rowOff>3932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79725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４月１日現在３９２人であった職員数は、前年度と比べ増加したものの、事務の統廃合・縮小や新規採用の抑制などにより、令和３年４月１日現在で３６８人まで削減さ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しかしながら、本市を取り巻く財政事情は厳しさを増しているため、今後も引き続き、組織体制の見直し、新規採用の抑制などにより、適正な定員管理に取り組んでいく。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103294</xdr:rowOff>
    </xdr:from>
    <xdr:to>
      <xdr:col>81</xdr:col>
      <xdr:colOff>44450</xdr:colOff>
      <xdr:row>61</xdr:row>
      <xdr:rowOff>118231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61744"/>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66524</xdr:rowOff>
    </xdr:from>
    <xdr:to>
      <xdr:col>77</xdr:col>
      <xdr:colOff>44450</xdr:colOff>
      <xdr:row>61</xdr:row>
      <xdr:rowOff>103294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24974"/>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33201</xdr:rowOff>
    </xdr:from>
    <xdr:to>
      <xdr:col>72</xdr:col>
      <xdr:colOff>203200</xdr:colOff>
      <xdr:row>61</xdr:row>
      <xdr:rowOff>66524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491651"/>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33201</xdr:rowOff>
    </xdr:from>
    <xdr:to>
      <xdr:col>68</xdr:col>
      <xdr:colOff>152400</xdr:colOff>
      <xdr:row>61</xdr:row>
      <xdr:rowOff>61928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491651"/>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67431</xdr:rowOff>
    </xdr:from>
    <xdr:to>
      <xdr:col>81</xdr:col>
      <xdr:colOff>95250</xdr:colOff>
      <xdr:row>61</xdr:row>
      <xdr:rowOff>169031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83958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7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52494</xdr:rowOff>
    </xdr:from>
    <xdr:to>
      <xdr:col>77</xdr:col>
      <xdr:colOff>95250</xdr:colOff>
      <xdr:row>61</xdr:row>
      <xdr:rowOff>154094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164271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15724</xdr:rowOff>
    </xdr:from>
    <xdr:to>
      <xdr:col>73</xdr:col>
      <xdr:colOff>44450</xdr:colOff>
      <xdr:row>61</xdr:row>
      <xdr:rowOff>117324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127501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4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153851</xdr:rowOff>
    </xdr:from>
    <xdr:to>
      <xdr:col>68</xdr:col>
      <xdr:colOff>203200</xdr:colOff>
      <xdr:row>61</xdr:row>
      <xdr:rowOff>84001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94178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11128</xdr:rowOff>
    </xdr:from>
    <xdr:to>
      <xdr:col>64</xdr:col>
      <xdr:colOff>152400</xdr:colOff>
      <xdr:row>61</xdr:row>
      <xdr:rowOff>112728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122905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3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新規地方債の発行抑制などにより元利償還金が減、一部事務組合等の起こした地方債への負担金も減少しているため前年度に比べ０．５ポイント改善した。</a:t>
          </a:r>
        </a:p>
        <a:p>
          <a:r>
            <a:rPr kumimoji="1" lang="ja-JP" altLang="en-US" sz="1300">
              <a:latin typeface="ＭＳ Ｐゴシック" panose="020B0600070205080204" pitchFamily="50" charset="-128"/>
              <a:ea typeface="ＭＳ Ｐゴシック" panose="020B0600070205080204" pitchFamily="50" charset="-128"/>
            </a:rPr>
            <a:t>　しかしながら、類似団体平均と比べ大きく上回ることから、今後も新規発行地方債の抑制、積極的な繰上償還の実施を行うことにより、公債費負担の軽減に努める。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124566</xdr:rowOff>
    </xdr:from>
    <xdr:to>
      <xdr:col>81</xdr:col>
      <xdr:colOff>44450</xdr:colOff>
      <xdr:row>37</xdr:row>
      <xdr:rowOff>134620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46821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37</xdr:row>
      <xdr:rowOff>140653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4782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136631</xdr:rowOff>
    </xdr:from>
    <xdr:to>
      <xdr:col>72</xdr:col>
      <xdr:colOff>203200</xdr:colOff>
      <xdr:row>37</xdr:row>
      <xdr:rowOff>140653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48028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114512</xdr:rowOff>
    </xdr:from>
    <xdr:to>
      <xdr:col>68</xdr:col>
      <xdr:colOff>152400</xdr:colOff>
      <xdr:row>37</xdr:row>
      <xdr:rowOff>136631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45816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73766</xdr:rowOff>
    </xdr:from>
    <xdr:to>
      <xdr:col>81</xdr:col>
      <xdr:colOff>95250</xdr:colOff>
      <xdr:row>38</xdr:row>
      <xdr:rowOff>3916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45843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8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83820</xdr:rowOff>
    </xdr:from>
    <xdr:to>
      <xdr:col>77</xdr:col>
      <xdr:colOff>95250</xdr:colOff>
      <xdr:row>38</xdr:row>
      <xdr:rowOff>13970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170197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1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89853</xdr:rowOff>
    </xdr:from>
    <xdr:to>
      <xdr:col>73</xdr:col>
      <xdr:colOff>44450</xdr:colOff>
      <xdr:row>38</xdr:row>
      <xdr:rowOff>20003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4780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85831</xdr:rowOff>
    </xdr:from>
    <xdr:to>
      <xdr:col>68</xdr:col>
      <xdr:colOff>203200</xdr:colOff>
      <xdr:row>38</xdr:row>
      <xdr:rowOff>15980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1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63712</xdr:rowOff>
    </xdr:from>
    <xdr:to>
      <xdr:col>64</xdr:col>
      <xdr:colOff>152400</xdr:colOff>
      <xdr:row>37</xdr:row>
      <xdr:rowOff>165312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150089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計画的な繰上償還の実施による地方債残高の減に加え、淡路広域水道企業団の負担等見込額の減、基金積立額の増などにより、前年度に比べ３３．１ポイント改善した。</a:t>
          </a:r>
        </a:p>
        <a:p>
          <a:r>
            <a:rPr kumimoji="1" lang="ja-JP" altLang="en-US" sz="1300">
              <a:latin typeface="ＭＳ Ｐゴシック" panose="020B0600070205080204" pitchFamily="50" charset="-128"/>
              <a:ea typeface="ＭＳ Ｐゴシック" panose="020B0600070205080204" pitchFamily="50" charset="-128"/>
            </a:rPr>
            <a:t>　今後も地方債の新規発行抑制や繰上償還、事業実施の適正化などを図り、行財政の健全化に努める。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51477</xdr:rowOff>
    </xdr:from>
    <xdr:to>
      <xdr:col>81</xdr:col>
      <xdr:colOff>44450</xdr:colOff>
      <xdr:row>16</xdr:row>
      <xdr:rowOff>13145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623227"/>
          <a:ext cx="838200" cy="13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13145</xdr:rowOff>
    </xdr:from>
    <xdr:to>
      <xdr:col>77</xdr:col>
      <xdr:colOff>44450</xdr:colOff>
      <xdr:row>16</xdr:row>
      <xdr:rowOff>97197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756345"/>
          <a:ext cx="889000" cy="8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97197</xdr:rowOff>
    </xdr:from>
    <xdr:to>
      <xdr:col>72</xdr:col>
      <xdr:colOff>203200</xdr:colOff>
      <xdr:row>16</xdr:row>
      <xdr:rowOff>143849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840397"/>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136208</xdr:rowOff>
    </xdr:from>
    <xdr:to>
      <xdr:col>68</xdr:col>
      <xdr:colOff>152400</xdr:colOff>
      <xdr:row>16</xdr:row>
      <xdr:rowOff>143849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879408"/>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677</xdr:rowOff>
    </xdr:from>
    <xdr:to>
      <xdr:col>81</xdr:col>
      <xdr:colOff>95250</xdr:colOff>
      <xdr:row>15</xdr:row>
      <xdr:rowOff>102277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144204</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54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133795</xdr:rowOff>
    </xdr:from>
    <xdr:to>
      <xdr:col>77</xdr:col>
      <xdr:colOff>95250</xdr:colOff>
      <xdr:row>16</xdr:row>
      <xdr:rowOff>63945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70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48722</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79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46397</xdr:rowOff>
    </xdr:from>
    <xdr:to>
      <xdr:col>73</xdr:col>
      <xdr:colOff>44450</xdr:colOff>
      <xdr:row>16</xdr:row>
      <xdr:rowOff>147997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7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132774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87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93049</xdr:rowOff>
    </xdr:from>
    <xdr:to>
      <xdr:col>68</xdr:col>
      <xdr:colOff>203200</xdr:colOff>
      <xdr:row>17</xdr:row>
      <xdr:rowOff>23199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8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7976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92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85408</xdr:rowOff>
    </xdr:from>
    <xdr:to>
      <xdr:col>64</xdr:col>
      <xdr:colOff>152400</xdr:colOff>
      <xdr:row>17</xdr:row>
      <xdr:rowOff>15558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82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335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91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42,781
42,428
182.38
36,387,919
36,203,880
102,586
12,905,817
29,574,228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人件費に係る経常収支比率は、会計年度任用職員制度の導入による報酬の増等により前年度と比べ１．６ポイント悪化した。</a:t>
          </a:r>
        </a:p>
        <a:p>
          <a:r>
            <a:rPr kumimoji="1" lang="ja-JP" altLang="en-US" sz="1300">
              <a:latin typeface="ＭＳ Ｐゴシック" panose="020B0600070205080204" pitchFamily="50" charset="-128"/>
              <a:ea typeface="ＭＳ Ｐゴシック" panose="020B0600070205080204" pitchFamily="50" charset="-128"/>
            </a:rPr>
            <a:t>　今後は、より一層の効率的・効果的な人員配置、給与構造の見直し等を進め、人件費の削減に努める。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525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5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53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物件費に係る経常収支比率は、小路谷火葬場・五色台聖苑における火葬業務の民間委託による増などにより、前年度と比べ０．３ポイント悪化した。</a:t>
          </a:r>
        </a:p>
        <a:p>
          <a:r>
            <a:rPr kumimoji="1" lang="ja-JP" altLang="en-US" sz="1300">
              <a:latin typeface="ＭＳ Ｐゴシック" panose="020B0600070205080204" pitchFamily="50" charset="-128"/>
              <a:ea typeface="ＭＳ Ｐゴシック" panose="020B0600070205080204" pitchFamily="50" charset="-128"/>
            </a:rPr>
            <a:t>　類似団体平均よりも良い水準とはなっているものの、今後も引き続き、一般事業費等の削減や事務改善の全庁的な推進などを図り、物件費の削減に努める。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133350</xdr:rowOff>
    </xdr:from>
    <xdr:to>
      <xdr:col>82</xdr:col>
      <xdr:colOff>107950</xdr:colOff>
      <xdr:row>16</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0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6350</xdr:rowOff>
    </xdr:from>
    <xdr:to>
      <xdr:col>78</xdr:col>
      <xdr:colOff>69850</xdr:colOff>
      <xdr:row>15</xdr:row>
      <xdr:rowOff>133350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78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6350</xdr:rowOff>
    </xdr:from>
    <xdr:to>
      <xdr:col>73</xdr:col>
      <xdr:colOff>180975</xdr:colOff>
      <xdr:row>16</xdr:row>
      <xdr:rowOff>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78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0</xdr:rowOff>
    </xdr:from>
    <xdr:to>
      <xdr:col>69</xdr:col>
      <xdr:colOff>92075</xdr:colOff>
      <xdr:row>16</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4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137177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82550</xdr:rowOff>
    </xdr:from>
    <xdr:to>
      <xdr:col>78</xdr:col>
      <xdr:colOff>120650</xdr:colOff>
      <xdr:row>16</xdr:row>
      <xdr:rowOff>12700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22877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127000</xdr:rowOff>
    </xdr:from>
    <xdr:to>
      <xdr:col>74</xdr:col>
      <xdr:colOff>31750</xdr:colOff>
      <xdr:row>15</xdr:row>
      <xdr:rowOff>57150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120650</xdr:rowOff>
    </xdr:from>
    <xdr:to>
      <xdr:col>69</xdr:col>
      <xdr:colOff>142875</xdr:colOff>
      <xdr:row>16</xdr:row>
      <xdr:rowOff>50800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60977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よりも良い水準となっており、障害介護・障害福祉サービスに係る給付費などは増となったものの、児童扶養手当等の減などにより、前年度と比べ０．７ポイント改善した。</a:t>
          </a:r>
        </a:p>
        <a:p>
          <a:r>
            <a:rPr kumimoji="1" lang="ja-JP" altLang="en-US" sz="1300">
              <a:latin typeface="ＭＳ Ｐゴシック" panose="020B0600070205080204" pitchFamily="50" charset="-128"/>
              <a:ea typeface="ＭＳ Ｐゴシック" panose="020B0600070205080204" pitchFamily="50" charset="-128"/>
            </a:rPr>
            <a:t>　社会保障関係経費については、今後増加が見込まれることから、市の単独扶助費の見直し、資格審査等の適正化を図り、扶助費の削減に努める。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13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13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26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その他に係る経常収支比率は、介護保険特別会計への繰出金の増などにより、前年度と比べ０．５ポイント悪化した。</a:t>
          </a:r>
        </a:p>
        <a:p>
          <a:r>
            <a:rPr kumimoji="1" lang="ja-JP" altLang="en-US" sz="1300">
              <a:latin typeface="ＭＳ Ｐゴシック" panose="020B0600070205080204" pitchFamily="50" charset="-128"/>
              <a:ea typeface="ＭＳ Ｐゴシック" panose="020B0600070205080204" pitchFamily="50" charset="-128"/>
            </a:rPr>
            <a:t>　今後も高齢化などに伴い、介護保険特別会計や後期高齢者医療特別会計への繰出金の増加が見込まれることから、保険料の適正化を行うなど、繰出金の削減などに努める。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98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58</xdr:row>
      <xdr:rowOff>58420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9866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168910</xdr:rowOff>
    </xdr:from>
    <xdr:to>
      <xdr:col>69</xdr:col>
      <xdr:colOff>92075</xdr:colOff>
      <xdr:row>58</xdr:row>
      <xdr:rowOff>58420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41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33037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補助費等に係る経常収支比率は、下水道事業会計への補助金の減や農業共済組合への負担金の減などにより、前年度と比べ１．３ポイント改善した。</a:t>
          </a:r>
        </a:p>
        <a:p>
          <a:r>
            <a:rPr kumimoji="1" lang="ja-JP" altLang="en-US" sz="1300">
              <a:latin typeface="ＭＳ Ｐゴシック" panose="020B0600070205080204" pitchFamily="50" charset="-128"/>
              <a:ea typeface="ＭＳ Ｐゴシック" panose="020B0600070205080204" pitchFamily="50" charset="-128"/>
            </a:rPr>
            <a:t>　今後も引き続き、一部事務組合に対する補助金や公営企業会計の事業内容や市の単独補助金等の見直しを行い、補助費等の削減に努める。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145288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580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159004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36</xdr:row>
      <xdr:rowOff>159004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07060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78994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070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公債費に係る経常収支比率は、計画的な繰上償還の実施による元利償還金の減などにより、前年度と比べ１．３ポイント改善した。</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依然として、類似団体平均を上回っている状況下にあるため、地方債の発行抑制、積極的な繰上償還の実施を行うことにより、公債費の削減に努める。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125095</xdr:rowOff>
    </xdr:from>
    <xdr:to>
      <xdr:col>24</xdr:col>
      <xdr:colOff>25400</xdr:colOff>
      <xdr:row>75</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8384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75</xdr:row>
      <xdr:rowOff>149861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04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76</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004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xdr:rowOff>
    </xdr:from>
    <xdr:to>
      <xdr:col>11</xdr:col>
      <xdr:colOff>9525</xdr:colOff>
      <xdr:row>76</xdr:row>
      <xdr:rowOff>10795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314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74295</xdr:rowOff>
    </xdr:from>
    <xdr:to>
      <xdr:col>24</xdr:col>
      <xdr:colOff>76200</xdr:colOff>
      <xdr:row>76</xdr:row>
      <xdr:rowOff>4445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46372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0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99060</xdr:rowOff>
    </xdr:from>
    <xdr:to>
      <xdr:col>20</xdr:col>
      <xdr:colOff>38100</xdr:colOff>
      <xdr:row>76</xdr:row>
      <xdr:rowOff>29211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13988</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121920</xdr:rowOff>
    </xdr:from>
    <xdr:to>
      <xdr:col>11</xdr:col>
      <xdr:colOff>60325</xdr:colOff>
      <xdr:row>76</xdr:row>
      <xdr:rowOff>52070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36847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131445</xdr:rowOff>
    </xdr:from>
    <xdr:to>
      <xdr:col>6</xdr:col>
      <xdr:colOff>171450</xdr:colOff>
      <xdr:row>76</xdr:row>
      <xdr:rowOff>61595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46372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公債費以外の経常収支比率は、物件費や扶助費などにおいて類似団体平均を下回っているため、類似団体平均よりも良い水準となっている。</a:t>
          </a:r>
        </a:p>
        <a:p>
          <a:r>
            <a:rPr kumimoji="1" lang="ja-JP" altLang="en-US" sz="1300">
              <a:latin typeface="ＭＳ Ｐゴシック" panose="020B0600070205080204" pitchFamily="50" charset="-128"/>
              <a:ea typeface="ＭＳ Ｐゴシック" panose="020B0600070205080204" pitchFamily="50" charset="-128"/>
            </a:rPr>
            <a:t>　今後とも第２次洲本市行政改革実施方策に基づき、より一層の経常経費の削減に努める。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194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76708</xdr:rowOff>
    </xdr:from>
    <xdr:to>
      <xdr:col>78</xdr:col>
      <xdr:colOff>69850</xdr:colOff>
      <xdr:row>75</xdr:row>
      <xdr:rowOff>60706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7640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76708</xdr:rowOff>
    </xdr:from>
    <xdr:to>
      <xdr:col>73</xdr:col>
      <xdr:colOff>180975</xdr:colOff>
      <xdr:row>75</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7640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159004</xdr:rowOff>
    </xdr:from>
    <xdr:to>
      <xdr:col>69</xdr:col>
      <xdr:colOff>92075</xdr:colOff>
      <xdr:row>75</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8463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28194</xdr:rowOff>
    </xdr:from>
    <xdr:to>
      <xdr:col>82</xdr:col>
      <xdr:colOff>158750</xdr:colOff>
      <xdr:row>75</xdr:row>
      <xdr:rowOff>129794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44721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3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25908</xdr:rowOff>
    </xdr:from>
    <xdr:to>
      <xdr:col>74</xdr:col>
      <xdr:colOff>31750</xdr:colOff>
      <xdr:row>74</xdr:row>
      <xdr:rowOff>127508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137685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108204</xdr:rowOff>
    </xdr:from>
    <xdr:to>
      <xdr:col>65</xdr:col>
      <xdr:colOff>53975</xdr:colOff>
      <xdr:row>75</xdr:row>
      <xdr:rowOff>38354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48531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41645</xdr:rowOff>
    </xdr:from>
    <xdr:to>
      <xdr:col>29</xdr:col>
      <xdr:colOff>127000</xdr:colOff>
      <xdr:row>18</xdr:row>
      <xdr:rowOff>54458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75370"/>
          <a:ext cx="647700" cy="1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41645</xdr:rowOff>
    </xdr:from>
    <xdr:to>
      <xdr:col>26</xdr:col>
      <xdr:colOff>50800</xdr:colOff>
      <xdr:row>18</xdr:row>
      <xdr:rowOff>59541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75370"/>
          <a:ext cx="698500" cy="17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45139</xdr:rowOff>
    </xdr:from>
    <xdr:to>
      <xdr:col>22</xdr:col>
      <xdr:colOff>114300</xdr:colOff>
      <xdr:row>18</xdr:row>
      <xdr:rowOff>59541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78864"/>
          <a:ext cx="6985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45139</xdr:rowOff>
    </xdr:from>
    <xdr:to>
      <xdr:col>18</xdr:col>
      <xdr:colOff>177800</xdr:colOff>
      <xdr:row>18</xdr:row>
      <xdr:rowOff>60205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78864"/>
          <a:ext cx="698500" cy="15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3658</xdr:rowOff>
    </xdr:from>
    <xdr:to>
      <xdr:col>29</xdr:col>
      <xdr:colOff>177800</xdr:colOff>
      <xdr:row>18</xdr:row>
      <xdr:rowOff>105258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37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147185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0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162295</xdr:rowOff>
    </xdr:from>
    <xdr:to>
      <xdr:col>26</xdr:col>
      <xdr:colOff>101600</xdr:colOff>
      <xdr:row>18</xdr:row>
      <xdr:rowOff>92445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2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77222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1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8741</xdr:rowOff>
    </xdr:from>
    <xdr:to>
      <xdr:col>22</xdr:col>
      <xdr:colOff>165100</xdr:colOff>
      <xdr:row>18</xdr:row>
      <xdr:rowOff>110341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4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95118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2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165789</xdr:rowOff>
    </xdr:from>
    <xdr:to>
      <xdr:col>19</xdr:col>
      <xdr:colOff>38100</xdr:colOff>
      <xdr:row>18</xdr:row>
      <xdr:rowOff>95939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28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80716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1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9405</xdr:rowOff>
    </xdr:from>
    <xdr:to>
      <xdr:col>15</xdr:col>
      <xdr:colOff>101600</xdr:colOff>
      <xdr:row>18</xdr:row>
      <xdr:rowOff>111005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43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95782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293901</xdr:rowOff>
    </xdr:from>
    <xdr:to>
      <xdr:col>29</xdr:col>
      <xdr:colOff>127000</xdr:colOff>
      <xdr:row>37</xdr:row>
      <xdr:rowOff>303365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18601"/>
          <a:ext cx="647700" cy="9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278678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03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303365</xdr:rowOff>
    </xdr:from>
    <xdr:to>
      <xdr:col>26</xdr:col>
      <xdr:colOff>50800</xdr:colOff>
      <xdr:row>37</xdr:row>
      <xdr:rowOff>304588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28065"/>
          <a:ext cx="698500" cy="1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290479</xdr:rowOff>
    </xdr:from>
    <xdr:to>
      <xdr:col>22</xdr:col>
      <xdr:colOff>114300</xdr:colOff>
      <xdr:row>37</xdr:row>
      <xdr:rowOff>304588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15179"/>
          <a:ext cx="698500" cy="14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290479</xdr:rowOff>
    </xdr:from>
    <xdr:to>
      <xdr:col>18</xdr:col>
      <xdr:colOff>177800</xdr:colOff>
      <xdr:row>37</xdr:row>
      <xdr:rowOff>300923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15179"/>
          <a:ext cx="698500" cy="10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243101</xdr:rowOff>
    </xdr:from>
    <xdr:to>
      <xdr:col>29</xdr:col>
      <xdr:colOff>177800</xdr:colOff>
      <xdr:row>38</xdr:row>
      <xdr:rowOff>1801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67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88178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1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252565</xdr:rowOff>
    </xdr:from>
    <xdr:to>
      <xdr:col>26</xdr:col>
      <xdr:colOff>101600</xdr:colOff>
      <xdr:row>38</xdr:row>
      <xdr:rowOff>11265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7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21442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46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253788</xdr:rowOff>
    </xdr:from>
    <xdr:to>
      <xdr:col>22</xdr:col>
      <xdr:colOff>165100</xdr:colOff>
      <xdr:row>38</xdr:row>
      <xdr:rowOff>12488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78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22665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4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239679</xdr:rowOff>
    </xdr:from>
    <xdr:to>
      <xdr:col>19</xdr:col>
      <xdr:colOff>38100</xdr:colOff>
      <xdr:row>37</xdr:row>
      <xdr:rowOff>341279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64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8556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3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250123</xdr:rowOff>
    </xdr:from>
    <xdr:to>
      <xdr:col>15</xdr:col>
      <xdr:colOff>101600</xdr:colOff>
      <xdr:row>38</xdr:row>
      <xdr:rowOff>8823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74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19000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4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42,781
42,428
182.38
36,387,919
36,203,880
102,586
12,905,817
29,574,228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118887</xdr:rowOff>
    </xdr:from>
    <xdr:to>
      <xdr:col>24</xdr:col>
      <xdr:colOff>63500</xdr:colOff>
      <xdr:row>36</xdr:row>
      <xdr:rowOff>24420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19637"/>
          <a:ext cx="838200" cy="7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24420</xdr:rowOff>
    </xdr:from>
    <xdr:to>
      <xdr:col>19</xdr:col>
      <xdr:colOff>177800</xdr:colOff>
      <xdr:row>36</xdr:row>
      <xdr:rowOff>54987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96620"/>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36601</xdr:rowOff>
    </xdr:from>
    <xdr:to>
      <xdr:col>15</xdr:col>
      <xdr:colOff>50800</xdr:colOff>
      <xdr:row>36</xdr:row>
      <xdr:rowOff>54987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08801"/>
          <a:ext cx="8890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31714</xdr:rowOff>
    </xdr:from>
    <xdr:to>
      <xdr:col>10</xdr:col>
      <xdr:colOff>114300</xdr:colOff>
      <xdr:row>36</xdr:row>
      <xdr:rowOff>36601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03914"/>
          <a:ext cx="889000" cy="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68087</xdr:rowOff>
    </xdr:from>
    <xdr:to>
      <xdr:col>24</xdr:col>
      <xdr:colOff>114300</xdr:colOff>
      <xdr:row>35</xdr:row>
      <xdr:rowOff>169687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6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46514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4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145070</xdr:rowOff>
    </xdr:from>
    <xdr:to>
      <xdr:col>20</xdr:col>
      <xdr:colOff>38100</xdr:colOff>
      <xdr:row>36</xdr:row>
      <xdr:rowOff>75220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66347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3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4187</xdr:rowOff>
    </xdr:from>
    <xdr:to>
      <xdr:col>15</xdr:col>
      <xdr:colOff>101600</xdr:colOff>
      <xdr:row>36</xdr:row>
      <xdr:rowOff>105787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7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96914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6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157251</xdr:rowOff>
    </xdr:from>
    <xdr:to>
      <xdr:col>10</xdr:col>
      <xdr:colOff>165100</xdr:colOff>
      <xdr:row>36</xdr:row>
      <xdr:rowOff>87401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78528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152364</xdr:rowOff>
    </xdr:from>
    <xdr:to>
      <xdr:col>6</xdr:col>
      <xdr:colOff>38100</xdr:colOff>
      <xdr:row>36</xdr:row>
      <xdr:rowOff>82514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73641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4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151541</xdr:rowOff>
    </xdr:from>
    <xdr:to>
      <xdr:col>24</xdr:col>
      <xdr:colOff>63500</xdr:colOff>
      <xdr:row>57</xdr:row>
      <xdr:rowOff>125762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752741"/>
          <a:ext cx="838200" cy="14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125762</xdr:rowOff>
    </xdr:from>
    <xdr:to>
      <xdr:col>19</xdr:col>
      <xdr:colOff>177800</xdr:colOff>
      <xdr:row>57</xdr:row>
      <xdr:rowOff>166600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98412"/>
          <a:ext cx="889000" cy="4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166600</xdr:rowOff>
    </xdr:from>
    <xdr:to>
      <xdr:col>15</xdr:col>
      <xdr:colOff>50800</xdr:colOff>
      <xdr:row>58</xdr:row>
      <xdr:rowOff>14356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39250"/>
          <a:ext cx="889000" cy="1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14356</xdr:rowOff>
    </xdr:from>
    <xdr:to>
      <xdr:col>10</xdr:col>
      <xdr:colOff>114300</xdr:colOff>
      <xdr:row>58</xdr:row>
      <xdr:rowOff>50412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958456"/>
          <a:ext cx="889000" cy="3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100741</xdr:rowOff>
    </xdr:from>
    <xdr:to>
      <xdr:col>24</xdr:col>
      <xdr:colOff>114300</xdr:colOff>
      <xdr:row>57</xdr:row>
      <xdr:rowOff>30891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7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123618</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55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74962</xdr:rowOff>
    </xdr:from>
    <xdr:to>
      <xdr:col>20</xdr:col>
      <xdr:colOff>38100</xdr:colOff>
      <xdr:row>58</xdr:row>
      <xdr:rowOff>5112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21639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96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115800</xdr:rowOff>
    </xdr:from>
    <xdr:to>
      <xdr:col>15</xdr:col>
      <xdr:colOff>101600</xdr:colOff>
      <xdr:row>58</xdr:row>
      <xdr:rowOff>45950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8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62477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966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135006</xdr:rowOff>
    </xdr:from>
    <xdr:to>
      <xdr:col>10</xdr:col>
      <xdr:colOff>165100</xdr:colOff>
      <xdr:row>58</xdr:row>
      <xdr:rowOff>65156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81683</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968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171062</xdr:rowOff>
    </xdr:from>
    <xdr:to>
      <xdr:col>6</xdr:col>
      <xdr:colOff>38100</xdr:colOff>
      <xdr:row>58</xdr:row>
      <xdr:rowOff>101212</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4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92339</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24124</xdr:rowOff>
    </xdr:from>
    <xdr:to>
      <xdr:col>24</xdr:col>
      <xdr:colOff>63500</xdr:colOff>
      <xdr:row>79</xdr:row>
      <xdr:rowOff>29287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68674"/>
          <a:ext cx="8382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29287</xdr:rowOff>
    </xdr:from>
    <xdr:to>
      <xdr:col>19</xdr:col>
      <xdr:colOff>177800</xdr:colOff>
      <xdr:row>79</xdr:row>
      <xdr:rowOff>29724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73837"/>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29724</xdr:rowOff>
    </xdr:from>
    <xdr:to>
      <xdr:col>15</xdr:col>
      <xdr:colOff>50800</xdr:colOff>
      <xdr:row>79</xdr:row>
      <xdr:rowOff>30448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7427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29724</xdr:rowOff>
    </xdr:from>
    <xdr:to>
      <xdr:col>10</xdr:col>
      <xdr:colOff>114300</xdr:colOff>
      <xdr:row>79</xdr:row>
      <xdr:rowOff>30448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7427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144774</xdr:rowOff>
    </xdr:from>
    <xdr:to>
      <xdr:col>24</xdr:col>
      <xdr:colOff>114300</xdr:colOff>
      <xdr:row>79</xdr:row>
      <xdr:rowOff>74924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59701</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3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149937</xdr:rowOff>
    </xdr:from>
    <xdr:to>
      <xdr:col>20</xdr:col>
      <xdr:colOff>38100</xdr:colOff>
      <xdr:row>79</xdr:row>
      <xdr:rowOff>80087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71214</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608017" y="13615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150374</xdr:rowOff>
    </xdr:from>
    <xdr:to>
      <xdr:col>15</xdr:col>
      <xdr:colOff>101600</xdr:colOff>
      <xdr:row>79</xdr:row>
      <xdr:rowOff>80524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71651</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719017" y="13616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151098</xdr:rowOff>
    </xdr:from>
    <xdr:to>
      <xdr:col>10</xdr:col>
      <xdr:colOff>165100</xdr:colOff>
      <xdr:row>79</xdr:row>
      <xdr:rowOff>81248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72375</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830017" y="1361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150374</xdr:rowOff>
    </xdr:from>
    <xdr:to>
      <xdr:col>6</xdr:col>
      <xdr:colOff>38100</xdr:colOff>
      <xdr:row>79</xdr:row>
      <xdr:rowOff>80524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71651</xdr:rowOff>
    </xdr:from>
    <xdr:ext cx="378565"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941017" y="13616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41084</xdr:rowOff>
    </xdr:from>
    <xdr:to>
      <xdr:col>24</xdr:col>
      <xdr:colOff>63500</xdr:colOff>
      <xdr:row>97</xdr:row>
      <xdr:rowOff>93663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671734"/>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93663</xdr:rowOff>
    </xdr:from>
    <xdr:to>
      <xdr:col>19</xdr:col>
      <xdr:colOff>177800</xdr:colOff>
      <xdr:row>97</xdr:row>
      <xdr:rowOff>156553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724313"/>
          <a:ext cx="889000" cy="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118999</xdr:rowOff>
    </xdr:from>
    <xdr:to>
      <xdr:col>15</xdr:col>
      <xdr:colOff>50800</xdr:colOff>
      <xdr:row>97</xdr:row>
      <xdr:rowOff>156553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749649"/>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118999</xdr:rowOff>
    </xdr:from>
    <xdr:to>
      <xdr:col>10</xdr:col>
      <xdr:colOff>114300</xdr:colOff>
      <xdr:row>97</xdr:row>
      <xdr:rowOff>123737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49649"/>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161734</xdr:rowOff>
    </xdr:from>
    <xdr:to>
      <xdr:col>24</xdr:col>
      <xdr:colOff>114300</xdr:colOff>
      <xdr:row>97</xdr:row>
      <xdr:rowOff>91884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2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140161</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9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42863</xdr:rowOff>
    </xdr:from>
    <xdr:to>
      <xdr:col>20</xdr:col>
      <xdr:colOff>38100</xdr:colOff>
      <xdr:row>97</xdr:row>
      <xdr:rowOff>144463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135590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6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105753</xdr:rowOff>
    </xdr:from>
    <xdr:to>
      <xdr:col>15</xdr:col>
      <xdr:colOff>101600</xdr:colOff>
      <xdr:row>98</xdr:row>
      <xdr:rowOff>35903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27030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2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68199</xdr:rowOff>
    </xdr:from>
    <xdr:to>
      <xdr:col>10</xdr:col>
      <xdr:colOff>165100</xdr:colOff>
      <xdr:row>97</xdr:row>
      <xdr:rowOff>169799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160926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72937</xdr:rowOff>
    </xdr:from>
    <xdr:to>
      <xdr:col>6</xdr:col>
      <xdr:colOff>38100</xdr:colOff>
      <xdr:row>98</xdr:row>
      <xdr:rowOff>3087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165664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9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165966</xdr:rowOff>
    </xdr:from>
    <xdr:to>
      <xdr:col>55</xdr:col>
      <xdr:colOff>0</xdr:colOff>
      <xdr:row>38</xdr:row>
      <xdr:rowOff>34005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66716"/>
          <a:ext cx="838200" cy="38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34005</xdr:rowOff>
    </xdr:from>
    <xdr:to>
      <xdr:col>50</xdr:col>
      <xdr:colOff>114300</xdr:colOff>
      <xdr:row>38</xdr:row>
      <xdr:rowOff>35054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49105"/>
          <a:ext cx="889000" cy="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35054</xdr:rowOff>
    </xdr:from>
    <xdr:to>
      <xdr:col>45</xdr:col>
      <xdr:colOff>177800</xdr:colOff>
      <xdr:row>38</xdr:row>
      <xdr:rowOff>102591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50154"/>
          <a:ext cx="889000" cy="6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102591</xdr:rowOff>
    </xdr:from>
    <xdr:to>
      <xdr:col>41</xdr:col>
      <xdr:colOff>50800</xdr:colOff>
      <xdr:row>38</xdr:row>
      <xdr:rowOff>106955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17691"/>
          <a:ext cx="889000" cy="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115166</xdr:rowOff>
    </xdr:from>
    <xdr:to>
      <xdr:col>55</xdr:col>
      <xdr:colOff>50800</xdr:colOff>
      <xdr:row>36</xdr:row>
      <xdr:rowOff>45316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1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93593</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94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154655</xdr:rowOff>
    </xdr:from>
    <xdr:to>
      <xdr:col>50</xdr:col>
      <xdr:colOff>165100</xdr:colOff>
      <xdr:row>38</xdr:row>
      <xdr:rowOff>84806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983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75932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9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155703</xdr:rowOff>
    </xdr:from>
    <xdr:to>
      <xdr:col>46</xdr:col>
      <xdr:colOff>38100</xdr:colOff>
      <xdr:row>38</xdr:row>
      <xdr:rowOff>85854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993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102380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7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51791</xdr:rowOff>
    </xdr:from>
    <xdr:to>
      <xdr:col>41</xdr:col>
      <xdr:colOff>101600</xdr:colOff>
      <xdr:row>38</xdr:row>
      <xdr:rowOff>153391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144518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56155</xdr:rowOff>
    </xdr:from>
    <xdr:to>
      <xdr:col>36</xdr:col>
      <xdr:colOff>165100</xdr:colOff>
      <xdr:row>38</xdr:row>
      <xdr:rowOff>157755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7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148882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6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168810</xdr:rowOff>
    </xdr:from>
    <xdr:to>
      <xdr:col>55</xdr:col>
      <xdr:colOff>0</xdr:colOff>
      <xdr:row>57</xdr:row>
      <xdr:rowOff>96472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770010"/>
          <a:ext cx="838200" cy="9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96038</xdr:rowOff>
    </xdr:from>
    <xdr:to>
      <xdr:col>50</xdr:col>
      <xdr:colOff>114300</xdr:colOff>
      <xdr:row>57</xdr:row>
      <xdr:rowOff>96472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68688"/>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96038</xdr:rowOff>
    </xdr:from>
    <xdr:to>
      <xdr:col>45</xdr:col>
      <xdr:colOff>177800</xdr:colOff>
      <xdr:row>57</xdr:row>
      <xdr:rowOff>100719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68688"/>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146755</xdr:rowOff>
    </xdr:from>
    <xdr:to>
      <xdr:col>41</xdr:col>
      <xdr:colOff>50800</xdr:colOff>
      <xdr:row>57</xdr:row>
      <xdr:rowOff>100719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576505"/>
          <a:ext cx="889000" cy="29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118010</xdr:rowOff>
    </xdr:from>
    <xdr:to>
      <xdr:col>55</xdr:col>
      <xdr:colOff>50800</xdr:colOff>
      <xdr:row>57</xdr:row>
      <xdr:rowOff>48160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96437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45672</xdr:rowOff>
    </xdr:from>
    <xdr:to>
      <xdr:col>50</xdr:col>
      <xdr:colOff>165100</xdr:colOff>
      <xdr:row>57</xdr:row>
      <xdr:rowOff>147272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1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138399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1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45238</xdr:rowOff>
    </xdr:from>
    <xdr:to>
      <xdr:col>46</xdr:col>
      <xdr:colOff>38100</xdr:colOff>
      <xdr:row>57</xdr:row>
      <xdr:rowOff>146838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137965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49919</xdr:rowOff>
    </xdr:from>
    <xdr:to>
      <xdr:col>41</xdr:col>
      <xdr:colOff>101600</xdr:colOff>
      <xdr:row>57</xdr:row>
      <xdr:rowOff>151519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142646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95955</xdr:rowOff>
    </xdr:from>
    <xdr:to>
      <xdr:col>36</xdr:col>
      <xdr:colOff>165100</xdr:colOff>
      <xdr:row>56</xdr:row>
      <xdr:rowOff>26105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42632</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30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62626</xdr:rowOff>
    </xdr:from>
    <xdr:to>
      <xdr:col>55</xdr:col>
      <xdr:colOff>0</xdr:colOff>
      <xdr:row>78</xdr:row>
      <xdr:rowOff>65424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35726"/>
          <a:ext cx="8382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92709</xdr:rowOff>
    </xdr:from>
    <xdr:to>
      <xdr:col>50</xdr:col>
      <xdr:colOff>114300</xdr:colOff>
      <xdr:row>78</xdr:row>
      <xdr:rowOff>62626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294359"/>
          <a:ext cx="889000" cy="14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92709</xdr:rowOff>
    </xdr:from>
    <xdr:to>
      <xdr:col>45</xdr:col>
      <xdr:colOff>177800</xdr:colOff>
      <xdr:row>77</xdr:row>
      <xdr:rowOff>112936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294359"/>
          <a:ext cx="889000" cy="2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79359</xdr:rowOff>
    </xdr:from>
    <xdr:to>
      <xdr:col>41</xdr:col>
      <xdr:colOff>50800</xdr:colOff>
      <xdr:row>77</xdr:row>
      <xdr:rowOff>112936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766659"/>
          <a:ext cx="889000" cy="54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14624</xdr:rowOff>
    </xdr:from>
    <xdr:to>
      <xdr:col>55</xdr:col>
      <xdr:colOff>50800</xdr:colOff>
      <xdr:row>78</xdr:row>
      <xdr:rowOff>116224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101001</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11826</xdr:rowOff>
    </xdr:from>
    <xdr:to>
      <xdr:col>50</xdr:col>
      <xdr:colOff>165100</xdr:colOff>
      <xdr:row>78</xdr:row>
      <xdr:rowOff>113426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8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104553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7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41909</xdr:rowOff>
    </xdr:from>
    <xdr:to>
      <xdr:col>46</xdr:col>
      <xdr:colOff>38100</xdr:colOff>
      <xdr:row>77</xdr:row>
      <xdr:rowOff>143509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4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134636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3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62136</xdr:rowOff>
    </xdr:from>
    <xdr:to>
      <xdr:col>41</xdr:col>
      <xdr:colOff>101600</xdr:colOff>
      <xdr:row>77</xdr:row>
      <xdr:rowOff>163736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154863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5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28559</xdr:rowOff>
    </xdr:from>
    <xdr:to>
      <xdr:col>36</xdr:col>
      <xdr:colOff>165100</xdr:colOff>
      <xdr:row>74</xdr:row>
      <xdr:rowOff>130159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7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146686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49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66853</xdr:rowOff>
    </xdr:from>
    <xdr:to>
      <xdr:col>55</xdr:col>
      <xdr:colOff>0</xdr:colOff>
      <xdr:row>98</xdr:row>
      <xdr:rowOff>16495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526053"/>
          <a:ext cx="838200" cy="29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16495</xdr:rowOff>
    </xdr:from>
    <xdr:to>
      <xdr:col>50</xdr:col>
      <xdr:colOff>114300</xdr:colOff>
      <xdr:row>98</xdr:row>
      <xdr:rowOff>113433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818595"/>
          <a:ext cx="889000" cy="9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93523</xdr:rowOff>
    </xdr:from>
    <xdr:to>
      <xdr:col>45</xdr:col>
      <xdr:colOff>177800</xdr:colOff>
      <xdr:row>98</xdr:row>
      <xdr:rowOff>113433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895623"/>
          <a:ext cx="88900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93523</xdr:rowOff>
    </xdr:from>
    <xdr:to>
      <xdr:col>41</xdr:col>
      <xdr:colOff>50800</xdr:colOff>
      <xdr:row>98</xdr:row>
      <xdr:rowOff>109035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9562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16053</xdr:rowOff>
    </xdr:from>
    <xdr:to>
      <xdr:col>55</xdr:col>
      <xdr:colOff>50800</xdr:colOff>
      <xdr:row>96</xdr:row>
      <xdr:rowOff>117653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165930</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5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137145</xdr:rowOff>
    </xdr:from>
    <xdr:to>
      <xdr:col>50</xdr:col>
      <xdr:colOff>165100</xdr:colOff>
      <xdr:row>98</xdr:row>
      <xdr:rowOff>67295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6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58422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62633</xdr:rowOff>
    </xdr:from>
    <xdr:to>
      <xdr:col>46</xdr:col>
      <xdr:colOff>38100</xdr:colOff>
      <xdr:row>98</xdr:row>
      <xdr:rowOff>164233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155360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5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42723</xdr:rowOff>
    </xdr:from>
    <xdr:to>
      <xdr:col>41</xdr:col>
      <xdr:colOff>101600</xdr:colOff>
      <xdr:row>98</xdr:row>
      <xdr:rowOff>144323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135450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3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58235</xdr:rowOff>
    </xdr:from>
    <xdr:to>
      <xdr:col>36</xdr:col>
      <xdr:colOff>165100</xdr:colOff>
      <xdr:row>98</xdr:row>
      <xdr:rowOff>159835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150962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118758</xdr:rowOff>
    </xdr:from>
    <xdr:to>
      <xdr:col>85</xdr:col>
      <xdr:colOff>127000</xdr:colOff>
      <xdr:row>39</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33858"/>
          <a:ext cx="838200" cy="7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118758</xdr:rowOff>
    </xdr:from>
    <xdr:to>
      <xdr:col>81</xdr:col>
      <xdr:colOff>50800</xdr:colOff>
      <xdr:row>38</xdr:row>
      <xdr:rowOff>119342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33858"/>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119342</xdr:rowOff>
    </xdr:from>
    <xdr:to>
      <xdr:col>76</xdr:col>
      <xdr:colOff>114300</xdr:colOff>
      <xdr:row>39</xdr:row>
      <xdr:rowOff>11988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34442"/>
          <a:ext cx="889000" cy="6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86233</xdr:rowOff>
    </xdr:from>
    <xdr:to>
      <xdr:col>71</xdr:col>
      <xdr:colOff>177800</xdr:colOff>
      <xdr:row>39</xdr:row>
      <xdr:rowOff>11988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01333"/>
          <a:ext cx="889000" cy="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146050</xdr:rowOff>
    </xdr:from>
    <xdr:to>
      <xdr:col>85</xdr:col>
      <xdr:colOff>177800</xdr:colOff>
      <xdr:row>39</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60977</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67958</xdr:rowOff>
    </xdr:from>
    <xdr:to>
      <xdr:col>81</xdr:col>
      <xdr:colOff>101600</xdr:colOff>
      <xdr:row>38</xdr:row>
      <xdr:rowOff>169558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8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160685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67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68542</xdr:rowOff>
    </xdr:from>
    <xdr:to>
      <xdr:col>76</xdr:col>
      <xdr:colOff>165100</xdr:colOff>
      <xdr:row>38</xdr:row>
      <xdr:rowOff>170142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161269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67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132638</xdr:rowOff>
    </xdr:from>
    <xdr:to>
      <xdr:col>72</xdr:col>
      <xdr:colOff>38100</xdr:colOff>
      <xdr:row>39</xdr:row>
      <xdr:rowOff>62788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4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53915</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35433</xdr:rowOff>
    </xdr:from>
    <xdr:to>
      <xdr:col>67</xdr:col>
      <xdr:colOff>101600</xdr:colOff>
      <xdr:row>38</xdr:row>
      <xdr:rowOff>137033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153560</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3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162283</xdr:rowOff>
    </xdr:from>
    <xdr:to>
      <xdr:col>85</xdr:col>
      <xdr:colOff>127000</xdr:colOff>
      <xdr:row>78</xdr:row>
      <xdr:rowOff>4914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63933"/>
          <a:ext cx="8382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149307</xdr:rowOff>
    </xdr:from>
    <xdr:to>
      <xdr:col>81</xdr:col>
      <xdr:colOff>50800</xdr:colOff>
      <xdr:row>77</xdr:row>
      <xdr:rowOff>162283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50957"/>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149307</xdr:rowOff>
    </xdr:from>
    <xdr:to>
      <xdr:col>76</xdr:col>
      <xdr:colOff>114300</xdr:colOff>
      <xdr:row>77</xdr:row>
      <xdr:rowOff>156933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50957"/>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152140</xdr:rowOff>
    </xdr:from>
    <xdr:to>
      <xdr:col>71</xdr:col>
      <xdr:colOff>177800</xdr:colOff>
      <xdr:row>77</xdr:row>
      <xdr:rowOff>156933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53790"/>
          <a:ext cx="8890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125564</xdr:rowOff>
    </xdr:from>
    <xdr:to>
      <xdr:col>85</xdr:col>
      <xdr:colOff>177800</xdr:colOff>
      <xdr:row>78</xdr:row>
      <xdr:rowOff>55714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148441</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7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111483</xdr:rowOff>
    </xdr:from>
    <xdr:to>
      <xdr:col>81</xdr:col>
      <xdr:colOff>101600</xdr:colOff>
      <xdr:row>78</xdr:row>
      <xdr:rowOff>41633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1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58160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08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98507</xdr:rowOff>
    </xdr:from>
    <xdr:to>
      <xdr:col>76</xdr:col>
      <xdr:colOff>165100</xdr:colOff>
      <xdr:row>78</xdr:row>
      <xdr:rowOff>28657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45184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07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106133</xdr:rowOff>
    </xdr:from>
    <xdr:to>
      <xdr:col>72</xdr:col>
      <xdr:colOff>38100</xdr:colOff>
      <xdr:row>78</xdr:row>
      <xdr:rowOff>36283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0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52810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0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101340</xdr:rowOff>
    </xdr:from>
    <xdr:to>
      <xdr:col>67</xdr:col>
      <xdr:colOff>101600</xdr:colOff>
      <xdr:row>78</xdr:row>
      <xdr:rowOff>31490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48017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07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11523</xdr:rowOff>
    </xdr:from>
    <xdr:to>
      <xdr:col>85</xdr:col>
      <xdr:colOff>127000</xdr:colOff>
      <xdr:row>97</xdr:row>
      <xdr:rowOff>169587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642173"/>
          <a:ext cx="838200" cy="1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169587</xdr:rowOff>
    </xdr:from>
    <xdr:to>
      <xdr:col>81</xdr:col>
      <xdr:colOff>50800</xdr:colOff>
      <xdr:row>98</xdr:row>
      <xdr:rowOff>51984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00237"/>
          <a:ext cx="889000" cy="5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51984</xdr:rowOff>
    </xdr:from>
    <xdr:to>
      <xdr:col>76</xdr:col>
      <xdr:colOff>114300</xdr:colOff>
      <xdr:row>98</xdr:row>
      <xdr:rowOff>78218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54084"/>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78218</xdr:rowOff>
    </xdr:from>
    <xdr:to>
      <xdr:col>71</xdr:col>
      <xdr:colOff>177800</xdr:colOff>
      <xdr:row>98</xdr:row>
      <xdr:rowOff>80838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80318"/>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132173</xdr:rowOff>
    </xdr:from>
    <xdr:to>
      <xdr:col>85</xdr:col>
      <xdr:colOff>177800</xdr:colOff>
      <xdr:row>97</xdr:row>
      <xdr:rowOff>62323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59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155050</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44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118787</xdr:rowOff>
    </xdr:from>
    <xdr:to>
      <xdr:col>81</xdr:col>
      <xdr:colOff>101600</xdr:colOff>
      <xdr:row>98</xdr:row>
      <xdr:rowOff>48937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65464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5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1184</xdr:rowOff>
    </xdr:from>
    <xdr:to>
      <xdr:col>76</xdr:col>
      <xdr:colOff>165100</xdr:colOff>
      <xdr:row>98</xdr:row>
      <xdr:rowOff>102784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119311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7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27418</xdr:rowOff>
    </xdr:from>
    <xdr:to>
      <xdr:col>72</xdr:col>
      <xdr:colOff>38100</xdr:colOff>
      <xdr:row>98</xdr:row>
      <xdr:rowOff>129018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145545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0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30038</xdr:rowOff>
    </xdr:from>
    <xdr:to>
      <xdr:col>67</xdr:col>
      <xdr:colOff>101600</xdr:colOff>
      <xdr:row>98</xdr:row>
      <xdr:rowOff>131638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148165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60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138968</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06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138968</xdr:rowOff>
    </xdr:from>
    <xdr:to>
      <xdr:col>107</xdr:col>
      <xdr:colOff>50800</xdr:colOff>
      <xdr:row>38</xdr:row>
      <xdr:rowOff>139014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65406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138419</xdr:rowOff>
    </xdr:from>
    <xdr:to>
      <xdr:col>102</xdr:col>
      <xdr:colOff>114300</xdr:colOff>
      <xdr:row>38</xdr:row>
      <xdr:rowOff>139014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3519"/>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88168</xdr:rowOff>
    </xdr:from>
    <xdr:to>
      <xdr:col>107</xdr:col>
      <xdr:colOff>101600</xdr:colOff>
      <xdr:row>39</xdr:row>
      <xdr:rowOff>18318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9445</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77333" y="6695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88214</xdr:rowOff>
    </xdr:from>
    <xdr:to>
      <xdr:col>102</xdr:col>
      <xdr:colOff>165100</xdr:colOff>
      <xdr:row>39</xdr:row>
      <xdr:rowOff>18364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9491</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88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87619</xdr:rowOff>
    </xdr:from>
    <xdr:to>
      <xdr:col>98</xdr:col>
      <xdr:colOff>38100</xdr:colOff>
      <xdr:row>39</xdr:row>
      <xdr:rowOff>17769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8896</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99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95221</xdr:rowOff>
    </xdr:from>
    <xdr:to>
      <xdr:col>116</xdr:col>
      <xdr:colOff>63500</xdr:colOff>
      <xdr:row>59</xdr:row>
      <xdr:rowOff>95744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10771"/>
          <a:ext cx="8382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94584</xdr:rowOff>
    </xdr:from>
    <xdr:to>
      <xdr:col>111</xdr:col>
      <xdr:colOff>177800</xdr:colOff>
      <xdr:row>59</xdr:row>
      <xdr:rowOff>95221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10134"/>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83138</xdr:rowOff>
    </xdr:from>
    <xdr:to>
      <xdr:col>107</xdr:col>
      <xdr:colOff>50800</xdr:colOff>
      <xdr:row>59</xdr:row>
      <xdr:rowOff>94584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98688"/>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75626</xdr:rowOff>
    </xdr:from>
    <xdr:to>
      <xdr:col>102</xdr:col>
      <xdr:colOff>114300</xdr:colOff>
      <xdr:row>59</xdr:row>
      <xdr:rowOff>83138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91176"/>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44944</xdr:rowOff>
    </xdr:from>
    <xdr:to>
      <xdr:col>116</xdr:col>
      <xdr:colOff>114300</xdr:colOff>
      <xdr:row>59</xdr:row>
      <xdr:rowOff>146544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131321</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44421</xdr:rowOff>
    </xdr:from>
    <xdr:to>
      <xdr:col>112</xdr:col>
      <xdr:colOff>38100</xdr:colOff>
      <xdr:row>59</xdr:row>
      <xdr:rowOff>146021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137148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252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43784</xdr:rowOff>
    </xdr:from>
    <xdr:to>
      <xdr:col>107</xdr:col>
      <xdr:colOff>101600</xdr:colOff>
      <xdr:row>59</xdr:row>
      <xdr:rowOff>145384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136511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252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32338</xdr:rowOff>
    </xdr:from>
    <xdr:to>
      <xdr:col>102</xdr:col>
      <xdr:colOff>165100</xdr:colOff>
      <xdr:row>59</xdr:row>
      <xdr:rowOff>133938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4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125065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240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24826</xdr:rowOff>
    </xdr:from>
    <xdr:to>
      <xdr:col>98</xdr:col>
      <xdr:colOff>38100</xdr:colOff>
      <xdr:row>59</xdr:row>
      <xdr:rowOff>126426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117553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23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96533</xdr:rowOff>
    </xdr:from>
    <xdr:to>
      <xdr:col>116</xdr:col>
      <xdr:colOff>63500</xdr:colOff>
      <xdr:row>75</xdr:row>
      <xdr:rowOff>128232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55283"/>
          <a:ext cx="8382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115297</xdr:rowOff>
    </xdr:from>
    <xdr:to>
      <xdr:col>111</xdr:col>
      <xdr:colOff>177800</xdr:colOff>
      <xdr:row>75</xdr:row>
      <xdr:rowOff>128232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802597"/>
          <a:ext cx="889000" cy="18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112973</xdr:rowOff>
    </xdr:from>
    <xdr:to>
      <xdr:col>107</xdr:col>
      <xdr:colOff>50800</xdr:colOff>
      <xdr:row>74</xdr:row>
      <xdr:rowOff>115297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628823"/>
          <a:ext cx="889000" cy="17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112973</xdr:rowOff>
    </xdr:from>
    <xdr:to>
      <xdr:col>102</xdr:col>
      <xdr:colOff>114300</xdr:colOff>
      <xdr:row>74</xdr:row>
      <xdr:rowOff>50565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628823"/>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45733</xdr:rowOff>
    </xdr:from>
    <xdr:to>
      <xdr:col>116</xdr:col>
      <xdr:colOff>114300</xdr:colOff>
      <xdr:row>75</xdr:row>
      <xdr:rowOff>147334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04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24160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88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77432</xdr:rowOff>
    </xdr:from>
    <xdr:to>
      <xdr:col>112</xdr:col>
      <xdr:colOff>38100</xdr:colOff>
      <xdr:row>76</xdr:row>
      <xdr:rowOff>7581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36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170159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2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64497</xdr:rowOff>
    </xdr:from>
    <xdr:to>
      <xdr:col>107</xdr:col>
      <xdr:colOff>101600</xdr:colOff>
      <xdr:row>74</xdr:row>
      <xdr:rowOff>166097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7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157224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84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62173</xdr:rowOff>
    </xdr:from>
    <xdr:to>
      <xdr:col>102</xdr:col>
      <xdr:colOff>165100</xdr:colOff>
      <xdr:row>73</xdr:row>
      <xdr:rowOff>163773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57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8850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3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171215</xdr:rowOff>
    </xdr:from>
    <xdr:to>
      <xdr:col>98</xdr:col>
      <xdr:colOff>38100</xdr:colOff>
      <xdr:row>74</xdr:row>
      <xdr:rowOff>101365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6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117892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4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物件費は、住民一人当たり１４１，３７４円となっており、前年度と比べ約４４，６００円の増となっている。主な要因としては、ふるさと寄附金返礼品費などの増加によるものである。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扶助費は、住民一人当たり８７，２６５円となっており、前年度と比べ約４，１００円の増となっている。主な要因としては、障害介護・障害福祉サービスに係る給付費などの増加によるものである。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公債費は、住民一人当たり８１，２７３円となっており、前年度と比べ約４，３００円の減となっている。主な要因としては、起債抑制などによる元利償還金の減少によるものである。</a:t>
          </a:r>
        </a:p>
        <a:p>
          <a:r>
            <a:rPr kumimoji="1" lang="ja-JP" altLang="en-US" sz="1300">
              <a:latin typeface="ＭＳ Ｐゴシック" panose="020B0600070205080204" pitchFamily="50" charset="-128"/>
              <a:ea typeface="ＭＳ Ｐゴシック" panose="020B0600070205080204" pitchFamily="50" charset="-128"/>
            </a:rPr>
            <a:t>積立金は、住民一人当たり１３１，０７０円となっており、前年度と比べ約６９，１００円の増となっている。主な要因としては、好調なふるさと納税によるふるさと洲本もっともっと応援基金積立金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繰出金は、住民一人当たり５３，２６６円となっており、前年度と比べ約１，７００円の増となっている。主な要因としては、介護保険特別会計への繰出金などの増加によるものである。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42,781
42,428
182.38
36,387,919
36,203,880
102,586
12,905,817
29,574,228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93980</xdr:rowOff>
    </xdr:from>
    <xdr:to>
      <xdr:col>24</xdr:col>
      <xdr:colOff>63500</xdr:colOff>
      <xdr:row>36</xdr:row>
      <xdr:rowOff>153035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6618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93980</xdr:rowOff>
    </xdr:from>
    <xdr:to>
      <xdr:col>19</xdr:col>
      <xdr:colOff>177800</xdr:colOff>
      <xdr:row>36</xdr:row>
      <xdr:rowOff>102743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6618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102743</xdr:rowOff>
    </xdr:from>
    <xdr:to>
      <xdr:col>15</xdr:col>
      <xdr:colOff>50800</xdr:colOff>
      <xdr:row>36</xdr:row>
      <xdr:rowOff>120078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74943"/>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107886</xdr:rowOff>
    </xdr:from>
    <xdr:to>
      <xdr:col>10</xdr:col>
      <xdr:colOff>114300</xdr:colOff>
      <xdr:row>36</xdr:row>
      <xdr:rowOff>120078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8008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102235</xdr:rowOff>
    </xdr:from>
    <xdr:to>
      <xdr:col>24</xdr:col>
      <xdr:colOff>114300</xdr:colOff>
      <xdr:row>37</xdr:row>
      <xdr:rowOff>32385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80662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43180</xdr:rowOff>
    </xdr:from>
    <xdr:to>
      <xdr:col>20</xdr:col>
      <xdr:colOff>38100</xdr:colOff>
      <xdr:row>36</xdr:row>
      <xdr:rowOff>144780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135907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51943</xdr:rowOff>
    </xdr:from>
    <xdr:to>
      <xdr:col>15</xdr:col>
      <xdr:colOff>101600</xdr:colOff>
      <xdr:row>36</xdr:row>
      <xdr:rowOff>153543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144670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69278</xdr:rowOff>
    </xdr:from>
    <xdr:to>
      <xdr:col>10</xdr:col>
      <xdr:colOff>165100</xdr:colOff>
      <xdr:row>36</xdr:row>
      <xdr:rowOff>170878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162005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3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57086</xdr:rowOff>
    </xdr:from>
    <xdr:to>
      <xdr:col>6</xdr:col>
      <xdr:colOff>38100</xdr:colOff>
      <xdr:row>36</xdr:row>
      <xdr:rowOff>158686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149813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25462</xdr:rowOff>
    </xdr:from>
    <xdr:to>
      <xdr:col>24</xdr:col>
      <xdr:colOff>63500</xdr:colOff>
      <xdr:row>58</xdr:row>
      <xdr:rowOff>39870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26662"/>
          <a:ext cx="838200" cy="35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39870</xdr:rowOff>
    </xdr:from>
    <xdr:to>
      <xdr:col>19</xdr:col>
      <xdr:colOff>177800</xdr:colOff>
      <xdr:row>58</xdr:row>
      <xdr:rowOff>98908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83970"/>
          <a:ext cx="889000" cy="5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98908</xdr:rowOff>
    </xdr:from>
    <xdr:to>
      <xdr:col>15</xdr:col>
      <xdr:colOff>50800</xdr:colOff>
      <xdr:row>58</xdr:row>
      <xdr:rowOff>106636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43008"/>
          <a:ext cx="889000" cy="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33997</xdr:rowOff>
    </xdr:from>
    <xdr:to>
      <xdr:col>10</xdr:col>
      <xdr:colOff>114300</xdr:colOff>
      <xdr:row>58</xdr:row>
      <xdr:rowOff>106636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78097"/>
          <a:ext cx="889000" cy="7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146112</xdr:rowOff>
    </xdr:from>
    <xdr:to>
      <xdr:col>24</xdr:col>
      <xdr:colOff>114300</xdr:colOff>
      <xdr:row>56</xdr:row>
      <xdr:rowOff>76262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7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168989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2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160520</xdr:rowOff>
    </xdr:from>
    <xdr:to>
      <xdr:col>20</xdr:col>
      <xdr:colOff>38100</xdr:colOff>
      <xdr:row>58</xdr:row>
      <xdr:rowOff>90670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107197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0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48108</xdr:rowOff>
    </xdr:from>
    <xdr:to>
      <xdr:col>15</xdr:col>
      <xdr:colOff>101600</xdr:colOff>
      <xdr:row>58</xdr:row>
      <xdr:rowOff>149708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166235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6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55836</xdr:rowOff>
    </xdr:from>
    <xdr:to>
      <xdr:col>10</xdr:col>
      <xdr:colOff>165100</xdr:colOff>
      <xdr:row>58</xdr:row>
      <xdr:rowOff>157436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2513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7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154647</xdr:rowOff>
    </xdr:from>
    <xdr:to>
      <xdr:col>6</xdr:col>
      <xdr:colOff>38100</xdr:colOff>
      <xdr:row>58</xdr:row>
      <xdr:rowOff>84797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101324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0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140244</xdr:rowOff>
    </xdr:from>
    <xdr:to>
      <xdr:col>24</xdr:col>
      <xdr:colOff>63500</xdr:colOff>
      <xdr:row>77</xdr:row>
      <xdr:rowOff>20312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70444"/>
          <a:ext cx="838200" cy="5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162026</xdr:rowOff>
    </xdr:from>
    <xdr:to>
      <xdr:col>19</xdr:col>
      <xdr:colOff>177800</xdr:colOff>
      <xdr:row>77</xdr:row>
      <xdr:rowOff>20312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92226"/>
          <a:ext cx="889000" cy="2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162026</xdr:rowOff>
    </xdr:from>
    <xdr:to>
      <xdr:col>15</xdr:col>
      <xdr:colOff>50800</xdr:colOff>
      <xdr:row>77</xdr:row>
      <xdr:rowOff>23078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92226"/>
          <a:ext cx="889000" cy="3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23078</xdr:rowOff>
    </xdr:from>
    <xdr:to>
      <xdr:col>10</xdr:col>
      <xdr:colOff>114300</xdr:colOff>
      <xdr:row>77</xdr:row>
      <xdr:rowOff>47574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24728"/>
          <a:ext cx="889000" cy="2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89444</xdr:rowOff>
    </xdr:from>
    <xdr:to>
      <xdr:col>24</xdr:col>
      <xdr:colOff>114300</xdr:colOff>
      <xdr:row>77</xdr:row>
      <xdr:rowOff>19594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67871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9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140962</xdr:rowOff>
    </xdr:from>
    <xdr:to>
      <xdr:col>20</xdr:col>
      <xdr:colOff>38100</xdr:colOff>
      <xdr:row>77</xdr:row>
      <xdr:rowOff>71112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62239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6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111226</xdr:rowOff>
    </xdr:from>
    <xdr:to>
      <xdr:col>15</xdr:col>
      <xdr:colOff>101600</xdr:colOff>
      <xdr:row>77</xdr:row>
      <xdr:rowOff>41376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32503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3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143728</xdr:rowOff>
    </xdr:from>
    <xdr:to>
      <xdr:col>10</xdr:col>
      <xdr:colOff>165100</xdr:colOff>
      <xdr:row>77</xdr:row>
      <xdr:rowOff>73878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65005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6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168224</xdr:rowOff>
    </xdr:from>
    <xdr:to>
      <xdr:col>6</xdr:col>
      <xdr:colOff>38100</xdr:colOff>
      <xdr:row>77</xdr:row>
      <xdr:rowOff>98374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89501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25836</xdr:rowOff>
    </xdr:from>
    <xdr:to>
      <xdr:col>24</xdr:col>
      <xdr:colOff>63500</xdr:colOff>
      <xdr:row>97</xdr:row>
      <xdr:rowOff>57153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56486"/>
          <a:ext cx="8382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106324</xdr:rowOff>
    </xdr:from>
    <xdr:to>
      <xdr:col>19</xdr:col>
      <xdr:colOff>177800</xdr:colOff>
      <xdr:row>97</xdr:row>
      <xdr:rowOff>57153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65524"/>
          <a:ext cx="889000" cy="12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106324</xdr:rowOff>
    </xdr:from>
    <xdr:to>
      <xdr:col>15</xdr:col>
      <xdr:colOff>50800</xdr:colOff>
      <xdr:row>97</xdr:row>
      <xdr:rowOff>61378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65524"/>
          <a:ext cx="889000" cy="12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43765</xdr:rowOff>
    </xdr:from>
    <xdr:to>
      <xdr:col>10</xdr:col>
      <xdr:colOff>114300</xdr:colOff>
      <xdr:row>97</xdr:row>
      <xdr:rowOff>61378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74415"/>
          <a:ext cx="889000" cy="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146486</xdr:rowOff>
    </xdr:from>
    <xdr:to>
      <xdr:col>24</xdr:col>
      <xdr:colOff>114300</xdr:colOff>
      <xdr:row>97</xdr:row>
      <xdr:rowOff>76636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0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124913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6353</xdr:rowOff>
    </xdr:from>
    <xdr:to>
      <xdr:col>20</xdr:col>
      <xdr:colOff>38100</xdr:colOff>
      <xdr:row>97</xdr:row>
      <xdr:rowOff>107953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99080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2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55524</xdr:rowOff>
    </xdr:from>
    <xdr:to>
      <xdr:col>15</xdr:col>
      <xdr:colOff>101600</xdr:colOff>
      <xdr:row>96</xdr:row>
      <xdr:rowOff>157124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148251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10578</xdr:rowOff>
    </xdr:from>
    <xdr:to>
      <xdr:col>10</xdr:col>
      <xdr:colOff>165100</xdr:colOff>
      <xdr:row>97</xdr:row>
      <xdr:rowOff>112178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4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103305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3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164415</xdr:rowOff>
    </xdr:from>
    <xdr:to>
      <xdr:col>6</xdr:col>
      <xdr:colOff>38100</xdr:colOff>
      <xdr:row>97</xdr:row>
      <xdr:rowOff>94565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85692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64262</xdr:rowOff>
    </xdr:from>
    <xdr:to>
      <xdr:col>55</xdr:col>
      <xdr:colOff>0</xdr:colOff>
      <xdr:row>38</xdr:row>
      <xdr:rowOff>69161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7936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59363</xdr:rowOff>
    </xdr:from>
    <xdr:to>
      <xdr:col>50</xdr:col>
      <xdr:colOff>114300</xdr:colOff>
      <xdr:row>38</xdr:row>
      <xdr:rowOff>69161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7446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43035</xdr:rowOff>
    </xdr:from>
    <xdr:to>
      <xdr:col>45</xdr:col>
      <xdr:colOff>177800</xdr:colOff>
      <xdr:row>38</xdr:row>
      <xdr:rowOff>59363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5813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43035</xdr:rowOff>
    </xdr:from>
    <xdr:to>
      <xdr:col>41</xdr:col>
      <xdr:colOff>50800</xdr:colOff>
      <xdr:row>38</xdr:row>
      <xdr:rowOff>46627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5813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163339</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18361</xdr:rowOff>
    </xdr:from>
    <xdr:to>
      <xdr:col>50</xdr:col>
      <xdr:colOff>165100</xdr:colOff>
      <xdr:row>38</xdr:row>
      <xdr:rowOff>119961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111088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26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8563</xdr:rowOff>
    </xdr:from>
    <xdr:to>
      <xdr:col>46</xdr:col>
      <xdr:colOff>38100</xdr:colOff>
      <xdr:row>38</xdr:row>
      <xdr:rowOff>110163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101290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16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163685</xdr:rowOff>
    </xdr:from>
    <xdr:to>
      <xdr:col>41</xdr:col>
      <xdr:colOff>101600</xdr:colOff>
      <xdr:row>38</xdr:row>
      <xdr:rowOff>93835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84962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167277</xdr:rowOff>
    </xdr:from>
    <xdr:to>
      <xdr:col>36</xdr:col>
      <xdr:colOff>165100</xdr:colOff>
      <xdr:row>38</xdr:row>
      <xdr:rowOff>97427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88554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106823</xdr:rowOff>
    </xdr:from>
    <xdr:to>
      <xdr:col>55</xdr:col>
      <xdr:colOff>0</xdr:colOff>
      <xdr:row>57</xdr:row>
      <xdr:rowOff>121860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79473"/>
          <a:ext cx="8382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121860</xdr:rowOff>
    </xdr:from>
    <xdr:to>
      <xdr:col>50</xdr:col>
      <xdr:colOff>114300</xdr:colOff>
      <xdr:row>57</xdr:row>
      <xdr:rowOff>151661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94510"/>
          <a:ext cx="889000" cy="2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150266</xdr:rowOff>
    </xdr:from>
    <xdr:to>
      <xdr:col>45</xdr:col>
      <xdr:colOff>177800</xdr:colOff>
      <xdr:row>57</xdr:row>
      <xdr:rowOff>151661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22916"/>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150266</xdr:rowOff>
    </xdr:from>
    <xdr:to>
      <xdr:col>41</xdr:col>
      <xdr:colOff>50800</xdr:colOff>
      <xdr:row>57</xdr:row>
      <xdr:rowOff>170762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22916"/>
          <a:ext cx="889000" cy="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56023</xdr:rowOff>
    </xdr:from>
    <xdr:to>
      <xdr:col>55</xdr:col>
      <xdr:colOff>50800</xdr:colOff>
      <xdr:row>57</xdr:row>
      <xdr:rowOff>157623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78900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8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71060</xdr:rowOff>
    </xdr:from>
    <xdr:to>
      <xdr:col>50</xdr:col>
      <xdr:colOff>165100</xdr:colOff>
      <xdr:row>58</xdr:row>
      <xdr:rowOff>1210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17737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61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100861</xdr:rowOff>
    </xdr:from>
    <xdr:to>
      <xdr:col>46</xdr:col>
      <xdr:colOff>38100</xdr:colOff>
      <xdr:row>58</xdr:row>
      <xdr:rowOff>31011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22138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6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99466</xdr:rowOff>
    </xdr:from>
    <xdr:to>
      <xdr:col>41</xdr:col>
      <xdr:colOff>101600</xdr:colOff>
      <xdr:row>58</xdr:row>
      <xdr:rowOff>29616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20743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119962</xdr:rowOff>
    </xdr:from>
    <xdr:to>
      <xdr:col>36</xdr:col>
      <xdr:colOff>165100</xdr:colOff>
      <xdr:row>58</xdr:row>
      <xdr:rowOff>50112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9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41239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8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46895</xdr:rowOff>
    </xdr:from>
    <xdr:to>
      <xdr:col>55</xdr:col>
      <xdr:colOff>0</xdr:colOff>
      <xdr:row>77</xdr:row>
      <xdr:rowOff>143391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48545"/>
          <a:ext cx="838200" cy="9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143135</xdr:rowOff>
    </xdr:from>
    <xdr:to>
      <xdr:col>50</xdr:col>
      <xdr:colOff>114300</xdr:colOff>
      <xdr:row>77</xdr:row>
      <xdr:rowOff>143391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44785"/>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143135</xdr:rowOff>
    </xdr:from>
    <xdr:to>
      <xdr:col>45</xdr:col>
      <xdr:colOff>177800</xdr:colOff>
      <xdr:row>77</xdr:row>
      <xdr:rowOff>160217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44785"/>
          <a:ext cx="889000" cy="1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160217</xdr:rowOff>
    </xdr:from>
    <xdr:to>
      <xdr:col>41</xdr:col>
      <xdr:colOff>50800</xdr:colOff>
      <xdr:row>77</xdr:row>
      <xdr:rowOff>164697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61867"/>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167545</xdr:rowOff>
    </xdr:from>
    <xdr:to>
      <xdr:col>55</xdr:col>
      <xdr:colOff>50800</xdr:colOff>
      <xdr:row>77</xdr:row>
      <xdr:rowOff>97695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110510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92591</xdr:rowOff>
    </xdr:from>
    <xdr:to>
      <xdr:col>50</xdr:col>
      <xdr:colOff>165100</xdr:colOff>
      <xdr:row>78</xdr:row>
      <xdr:rowOff>22741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13868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92335</xdr:rowOff>
    </xdr:from>
    <xdr:to>
      <xdr:col>46</xdr:col>
      <xdr:colOff>38100</xdr:colOff>
      <xdr:row>78</xdr:row>
      <xdr:rowOff>22485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9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13612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109417</xdr:rowOff>
    </xdr:from>
    <xdr:to>
      <xdr:col>41</xdr:col>
      <xdr:colOff>101600</xdr:colOff>
      <xdr:row>78</xdr:row>
      <xdr:rowOff>39567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30694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0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113897</xdr:rowOff>
    </xdr:from>
    <xdr:to>
      <xdr:col>36</xdr:col>
      <xdr:colOff>165100</xdr:colOff>
      <xdr:row>78</xdr:row>
      <xdr:rowOff>44047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1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35174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0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148397</xdr:rowOff>
    </xdr:from>
    <xdr:to>
      <xdr:col>55</xdr:col>
      <xdr:colOff>0</xdr:colOff>
      <xdr:row>97</xdr:row>
      <xdr:rowOff>7668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07597"/>
          <a:ext cx="838200" cy="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7668</xdr:rowOff>
    </xdr:from>
    <xdr:to>
      <xdr:col>50</xdr:col>
      <xdr:colOff>114300</xdr:colOff>
      <xdr:row>97</xdr:row>
      <xdr:rowOff>54955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38318"/>
          <a:ext cx="889000" cy="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13001</xdr:rowOff>
    </xdr:from>
    <xdr:to>
      <xdr:col>45</xdr:col>
      <xdr:colOff>177800</xdr:colOff>
      <xdr:row>97</xdr:row>
      <xdr:rowOff>54955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643651"/>
          <a:ext cx="889000" cy="4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32835</xdr:rowOff>
    </xdr:from>
    <xdr:to>
      <xdr:col>41</xdr:col>
      <xdr:colOff>50800</xdr:colOff>
      <xdr:row>97</xdr:row>
      <xdr:rowOff>13001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492035"/>
          <a:ext cx="889000" cy="15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97597</xdr:rowOff>
    </xdr:from>
    <xdr:to>
      <xdr:col>55</xdr:col>
      <xdr:colOff>50800</xdr:colOff>
      <xdr:row>97</xdr:row>
      <xdr:rowOff>27747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5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76024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128318</xdr:rowOff>
    </xdr:from>
    <xdr:to>
      <xdr:col>50</xdr:col>
      <xdr:colOff>165100</xdr:colOff>
      <xdr:row>97</xdr:row>
      <xdr:rowOff>58468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49595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68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4155</xdr:rowOff>
    </xdr:from>
    <xdr:to>
      <xdr:col>46</xdr:col>
      <xdr:colOff>38100</xdr:colOff>
      <xdr:row>97</xdr:row>
      <xdr:rowOff>105755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3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96882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133651</xdr:rowOff>
    </xdr:from>
    <xdr:to>
      <xdr:col>41</xdr:col>
      <xdr:colOff>101600</xdr:colOff>
      <xdr:row>97</xdr:row>
      <xdr:rowOff>63801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54928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8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153485</xdr:rowOff>
    </xdr:from>
    <xdr:to>
      <xdr:col>36</xdr:col>
      <xdr:colOff>165100</xdr:colOff>
      <xdr:row>96</xdr:row>
      <xdr:rowOff>83635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74762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53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12174</xdr:rowOff>
    </xdr:from>
    <xdr:to>
      <xdr:col>85</xdr:col>
      <xdr:colOff>127000</xdr:colOff>
      <xdr:row>37</xdr:row>
      <xdr:rowOff>132466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55824"/>
          <a:ext cx="838200" cy="1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132466</xdr:rowOff>
    </xdr:from>
    <xdr:to>
      <xdr:col>81</xdr:col>
      <xdr:colOff>50800</xdr:colOff>
      <xdr:row>37</xdr:row>
      <xdr:rowOff>143162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76116"/>
          <a:ext cx="889000" cy="1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143162</xdr:rowOff>
    </xdr:from>
    <xdr:to>
      <xdr:col>76</xdr:col>
      <xdr:colOff>114300</xdr:colOff>
      <xdr:row>38</xdr:row>
      <xdr:rowOff>1364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86812"/>
          <a:ext cx="8890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1364</xdr:rowOff>
    </xdr:from>
    <xdr:to>
      <xdr:col>71</xdr:col>
      <xdr:colOff>177800</xdr:colOff>
      <xdr:row>38</xdr:row>
      <xdr:rowOff>4304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16464"/>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132824</xdr:rowOff>
    </xdr:from>
    <xdr:to>
      <xdr:col>85</xdr:col>
      <xdr:colOff>177800</xdr:colOff>
      <xdr:row>37</xdr:row>
      <xdr:rowOff>62974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0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111251</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8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81666</xdr:rowOff>
    </xdr:from>
    <xdr:to>
      <xdr:col>81</xdr:col>
      <xdr:colOff>101600</xdr:colOff>
      <xdr:row>38</xdr:row>
      <xdr:rowOff>11816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2943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1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92362</xdr:rowOff>
    </xdr:from>
    <xdr:to>
      <xdr:col>76</xdr:col>
      <xdr:colOff>165100</xdr:colOff>
      <xdr:row>38</xdr:row>
      <xdr:rowOff>22512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3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13639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122014</xdr:rowOff>
    </xdr:from>
    <xdr:to>
      <xdr:col>72</xdr:col>
      <xdr:colOff>38100</xdr:colOff>
      <xdr:row>38</xdr:row>
      <xdr:rowOff>52164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43291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124954</xdr:rowOff>
    </xdr:from>
    <xdr:to>
      <xdr:col>67</xdr:col>
      <xdr:colOff>101600</xdr:colOff>
      <xdr:row>38</xdr:row>
      <xdr:rowOff>55104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46231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38864</xdr:rowOff>
    </xdr:from>
    <xdr:to>
      <xdr:col>85</xdr:col>
      <xdr:colOff>127000</xdr:colOff>
      <xdr:row>57</xdr:row>
      <xdr:rowOff>58676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11514"/>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58676</xdr:rowOff>
    </xdr:from>
    <xdr:to>
      <xdr:col>81</xdr:col>
      <xdr:colOff>50800</xdr:colOff>
      <xdr:row>57</xdr:row>
      <xdr:rowOff>92418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31326"/>
          <a:ext cx="889000" cy="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92418</xdr:rowOff>
    </xdr:from>
    <xdr:to>
      <xdr:col>76</xdr:col>
      <xdr:colOff>114300</xdr:colOff>
      <xdr:row>57</xdr:row>
      <xdr:rowOff>96091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65068"/>
          <a:ext cx="889000" cy="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96091</xdr:rowOff>
    </xdr:from>
    <xdr:to>
      <xdr:col>71</xdr:col>
      <xdr:colOff>177800</xdr:colOff>
      <xdr:row>57</xdr:row>
      <xdr:rowOff>119019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68741"/>
          <a:ext cx="889000" cy="2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159514</xdr:rowOff>
    </xdr:from>
    <xdr:to>
      <xdr:col>85</xdr:col>
      <xdr:colOff>177800</xdr:colOff>
      <xdr:row>57</xdr:row>
      <xdr:rowOff>89664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6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137941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3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7876</xdr:rowOff>
    </xdr:from>
    <xdr:to>
      <xdr:col>81</xdr:col>
      <xdr:colOff>101600</xdr:colOff>
      <xdr:row>57</xdr:row>
      <xdr:rowOff>109476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100603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7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41618</xdr:rowOff>
    </xdr:from>
    <xdr:to>
      <xdr:col>76</xdr:col>
      <xdr:colOff>165100</xdr:colOff>
      <xdr:row>57</xdr:row>
      <xdr:rowOff>143218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134345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45291</xdr:rowOff>
    </xdr:from>
    <xdr:to>
      <xdr:col>72</xdr:col>
      <xdr:colOff>38100</xdr:colOff>
      <xdr:row>57</xdr:row>
      <xdr:rowOff>146891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138018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68219</xdr:rowOff>
    </xdr:from>
    <xdr:to>
      <xdr:col>67</xdr:col>
      <xdr:colOff>101600</xdr:colOff>
      <xdr:row>57</xdr:row>
      <xdr:rowOff>169819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4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160946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3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118757</xdr:rowOff>
    </xdr:from>
    <xdr:to>
      <xdr:col>85</xdr:col>
      <xdr:colOff>127000</xdr:colOff>
      <xdr:row>79</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91857"/>
          <a:ext cx="838200" cy="7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118757</xdr:rowOff>
    </xdr:from>
    <xdr:to>
      <xdr:col>81</xdr:col>
      <xdr:colOff>50800</xdr:colOff>
      <xdr:row>78</xdr:row>
      <xdr:rowOff>119342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91857"/>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119342</xdr:rowOff>
    </xdr:from>
    <xdr:to>
      <xdr:col>76</xdr:col>
      <xdr:colOff>114300</xdr:colOff>
      <xdr:row>79</xdr:row>
      <xdr:rowOff>11988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492442"/>
          <a:ext cx="889000" cy="6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86233</xdr:rowOff>
    </xdr:from>
    <xdr:to>
      <xdr:col>71</xdr:col>
      <xdr:colOff>177800</xdr:colOff>
      <xdr:row>79</xdr:row>
      <xdr:rowOff>11988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59333"/>
          <a:ext cx="889000" cy="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146050</xdr:rowOff>
    </xdr:from>
    <xdr:to>
      <xdr:col>85</xdr:col>
      <xdr:colOff>177800</xdr:colOff>
      <xdr:row>79</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60977</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3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67957</xdr:rowOff>
    </xdr:from>
    <xdr:to>
      <xdr:col>81</xdr:col>
      <xdr:colOff>101600</xdr:colOff>
      <xdr:row>78</xdr:row>
      <xdr:rowOff>169557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160684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3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68542</xdr:rowOff>
    </xdr:from>
    <xdr:to>
      <xdr:col>76</xdr:col>
      <xdr:colOff>165100</xdr:colOff>
      <xdr:row>78</xdr:row>
      <xdr:rowOff>170142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4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161269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3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132638</xdr:rowOff>
    </xdr:from>
    <xdr:to>
      <xdr:col>72</xdr:col>
      <xdr:colOff>38100</xdr:colOff>
      <xdr:row>79</xdr:row>
      <xdr:rowOff>62788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0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53915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9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35433</xdr:rowOff>
    </xdr:from>
    <xdr:to>
      <xdr:col>67</xdr:col>
      <xdr:colOff>101600</xdr:colOff>
      <xdr:row>78</xdr:row>
      <xdr:rowOff>137033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153560</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18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162283</xdr:rowOff>
    </xdr:from>
    <xdr:to>
      <xdr:col>85</xdr:col>
      <xdr:colOff>127000</xdr:colOff>
      <xdr:row>98</xdr:row>
      <xdr:rowOff>4914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92933"/>
          <a:ext cx="8382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149307</xdr:rowOff>
    </xdr:from>
    <xdr:to>
      <xdr:col>81</xdr:col>
      <xdr:colOff>50800</xdr:colOff>
      <xdr:row>97</xdr:row>
      <xdr:rowOff>162283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79957"/>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149307</xdr:rowOff>
    </xdr:from>
    <xdr:to>
      <xdr:col>76</xdr:col>
      <xdr:colOff>114300</xdr:colOff>
      <xdr:row>97</xdr:row>
      <xdr:rowOff>156933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79957"/>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152140</xdr:rowOff>
    </xdr:from>
    <xdr:to>
      <xdr:col>71</xdr:col>
      <xdr:colOff>177800</xdr:colOff>
      <xdr:row>97</xdr:row>
      <xdr:rowOff>156933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82790"/>
          <a:ext cx="8890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125564</xdr:rowOff>
    </xdr:from>
    <xdr:to>
      <xdr:col>85</xdr:col>
      <xdr:colOff>177800</xdr:colOff>
      <xdr:row>98</xdr:row>
      <xdr:rowOff>55714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148441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0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111483</xdr:rowOff>
    </xdr:from>
    <xdr:to>
      <xdr:col>81</xdr:col>
      <xdr:colOff>101600</xdr:colOff>
      <xdr:row>98</xdr:row>
      <xdr:rowOff>41633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58160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1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98507</xdr:rowOff>
    </xdr:from>
    <xdr:to>
      <xdr:col>76</xdr:col>
      <xdr:colOff>165100</xdr:colOff>
      <xdr:row>98</xdr:row>
      <xdr:rowOff>28657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45184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0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106133</xdr:rowOff>
    </xdr:from>
    <xdr:to>
      <xdr:col>72</xdr:col>
      <xdr:colOff>38100</xdr:colOff>
      <xdr:row>98</xdr:row>
      <xdr:rowOff>36283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3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52810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1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101340</xdr:rowOff>
    </xdr:from>
    <xdr:to>
      <xdr:col>67</xdr:col>
      <xdr:colOff>101600</xdr:colOff>
      <xdr:row>98</xdr:row>
      <xdr:rowOff>31490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48017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３５９，９６２円となっており、前年度と比べ約２１８，８００円の増となっている。主な要因としては、好調なふるさと納税によるふるさと洲本もっともっと応援基金積立金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民生費は、住民一人当たり１７４，８８１円となっており、前年度と比べ約１１，３００円の増となっている。主な要因としては、介護保険特別会計への繰出金などの増加によるものである。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衛生費は、住民一人当たり３８，２１０円となっており、前年度と比べ約２，８００円の増となっている。主な要因としては、資源ごみ拠点回収事業費などの増加によるものである。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農林水産業費は、住民一人当たり４４，６９１円となっており、前年度と比べ約３，３００円の増となっている。主な要因としては、元気な水産業創造事業費などの増加によるものである。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土木費は、住民一人当たり４２，７０１円となっており、前年度と比べ約２，８００円の増となっている。主な要因としては、道路新設改良費などの増加によるものである。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教育費は、住民一人当たり４５，７３３円となっており、前年度と比べ約２，６００円の増となっている。主な要因としては、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スクール構想実現事業費などの増加によるものである。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は、平成１７年度以降１６年連続で黒字となっているが、実質単年度収支は、特別会計の赤字補填に要する繰出金などに充当するため、財政調整基金を１億３５百万円取り崩した影響や新型コロナウイルス感染症の影響による使用料・手数料の減収などもあり、平成２７年度以降６年連続で赤字となった。</a:t>
          </a:r>
        </a:p>
        <a:p>
          <a:r>
            <a:rPr kumimoji="1" lang="ja-JP" altLang="en-US" sz="1200">
              <a:latin typeface="ＭＳ ゴシック" pitchFamily="49" charset="-128"/>
              <a:ea typeface="ＭＳ ゴシック" pitchFamily="49" charset="-128"/>
            </a:rPr>
            <a:t>　今後は第２次洲本市行政改革実施方策に基づき、事務事業を見直し、行財政の健全化に努める。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全会計において、平成３０年度以降黒字となっている。</a:t>
          </a:r>
        </a:p>
        <a:p>
          <a:r>
            <a:rPr kumimoji="1" lang="ja-JP" altLang="en-US" sz="1400">
              <a:latin typeface="ＭＳ ゴシック" pitchFamily="49" charset="-128"/>
              <a:ea typeface="ＭＳ ゴシック" pitchFamily="49" charset="-128"/>
            </a:rPr>
            <a:t>　今後においては、公共施設の再編整備などにより投資的経費が増になるなど、厳しい財政状況が続くと想定されることから、適正な財政運営の維持に努める。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元利償還金については、新規発行地方債の抑制、計画的な繰上償還の実施により減少傾向にある。</a:t>
          </a:r>
        </a:p>
        <a:p>
          <a:r>
            <a:rPr kumimoji="1" lang="ja-JP" altLang="en-US" sz="1400">
              <a:latin typeface="ＭＳ ゴシック" pitchFamily="49" charset="-128"/>
              <a:ea typeface="ＭＳ ゴシック" pitchFamily="49" charset="-128"/>
            </a:rPr>
            <a:t>　また、下水道企業会計の元利償還金に充てたと認められる補助金の減などにより、公営企業債の元利償還金に対する繰入金も減少した。</a:t>
          </a:r>
        </a:p>
        <a:p>
          <a:r>
            <a:rPr kumimoji="1" lang="ja-JP" altLang="en-US" sz="1400">
              <a:latin typeface="ＭＳ ゴシック" pitchFamily="49" charset="-128"/>
              <a:ea typeface="ＭＳ ゴシック" pitchFamily="49" charset="-128"/>
            </a:rPr>
            <a:t>　今後も引き続き、地方債の発行抑制、積極的な繰上償還の実施を行うことにより、公債費負担の軽減に努める。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当市においては該当なし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一般会計等に係る地方債の現在高については、新規発行地方債の抑制などにより減少した。</a:t>
          </a:r>
        </a:p>
        <a:p>
          <a:r>
            <a:rPr kumimoji="1" lang="ja-JP" altLang="en-US" sz="1400">
              <a:latin typeface="ＭＳ ゴシック" pitchFamily="49" charset="-128"/>
              <a:ea typeface="ＭＳ ゴシック" pitchFamily="49" charset="-128"/>
            </a:rPr>
            <a:t>　また、淡路広域水道企業団にかかる地方債残高負担額の減により、組合等負担見込額についても減少した。</a:t>
          </a:r>
        </a:p>
        <a:p>
          <a:r>
            <a:rPr kumimoji="1" lang="ja-JP" altLang="en-US" sz="1400">
              <a:latin typeface="ＭＳ ゴシック" pitchFamily="49" charset="-128"/>
              <a:ea typeface="ＭＳ ゴシック" pitchFamily="49" charset="-128"/>
            </a:rPr>
            <a:t>　充当可能基金については、財政調整基金を１億３５百万円取り崩したものの、ふるさと洲本もっともっと応援基金を約５４億円積み立てたことにより増加した。</a:t>
          </a:r>
        </a:p>
        <a:p>
          <a:r>
            <a:rPr kumimoji="1" lang="ja-JP" altLang="en-US" sz="1400">
              <a:latin typeface="ＭＳ ゴシック" pitchFamily="49" charset="-128"/>
              <a:ea typeface="ＭＳ ゴシック" pitchFamily="49" charset="-128"/>
            </a:rPr>
            <a:t>　地方債の償還財源に充てることのできる市営住宅使用料・ＣＡＴＶ使用料などの特定歳入については、減少傾向にある。</a:t>
          </a:r>
        </a:p>
        <a:p>
          <a:r>
            <a:rPr kumimoji="1" lang="ja-JP" altLang="en-US" sz="1400">
              <a:latin typeface="ＭＳ ゴシック" pitchFamily="49" charset="-128"/>
              <a:ea typeface="ＭＳ ゴシック" pitchFamily="49" charset="-128"/>
            </a:rPr>
            <a:t>　今後も新規発行地方債の抑制、事業実施の適正化などを図り、行財政の健全化に努める。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兵庫県洲本市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１億３５百万円、ふるさと洲本もっともっと応援基金を３７億４４百万円取り崩したが、ふるさと洲本もっともっと応援基金に約５４億円積み立てたため、基金全体としては約１４億９０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などの増加により、基金全体としては増加傾向にあるものの、財政調整基金は減少傾向にあるため、今後さらなる事業実施の適正化などを図ることで基金の取り崩し額を減らし、基金残高の維持に努め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ふるさと洲本もっともっと応援基金：活気のある洲本づくりを推進していく事業や豊かな自然と風土を守り継承していく事業、洲本の未来を担う子どもたちの夢を実現していく事業に充当。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地域振興基金：定住促進、企業誘致などの地域の振興を図る事業に充当。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つながり基金：公会堂改修、伝統行事実施などの地域のつながりづくりを図る事業に充当。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ふるさと洲本もっともっと応援基金：当市の魅力を発信する事業などに３７億４４百万円取り崩したが、都市部でのＰＲ等により増加傾向のふるさと納税について約５４億円の積み立てを行ったため。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つながり基金：公会堂改修などに約１３百万円の取り崩しを行ったため。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地域振興基金：定住促進事業費や企業立地対策事業費などに約５０百万円の取り崩しを行ったため。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ふるさと洲本もっともっと応援基金：地域資源を活用したふるさと産品の開発拠点を設置する事業者への支援や都市部でのＰＲ等を強化し、残高を増やしていく予定である。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つながり基金：公会堂改修、伝統行事実施などに充当していくため、残高は減少していく予定である。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地域振興基金：定住促進事業費などに充当していくため、残高は減少していく予定である。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約１億５１百万円積み立てたが、国保診療所の赤字補填に要する繰出金などに充当するため、１億３５百万円の取り崩しを行ったため。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今後さらなる事業実施の適正化などを図ることで基金の取り崩し額を減らし、基金残高の維持に努める予定である。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今年度は利子分以外の積み立てを行っていないため、特筆すべき増減なし。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満期一括償還方式による借入予定はないが、今後の計画的な地方債償還などを見据え、さらなる基金の積み立てを検討する予定である。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42,781
42,428
182.38
36,387,919
36,203,880
102,586
12,905,817
29,574,228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a:t>
          </a:r>
          <a:r>
            <a:rPr kumimoji="1" lang="ja-JP" altLang="en-US" sz="1100">
              <a:solidFill>
                <a:schemeClr val="dk1"/>
              </a:solidFill>
              <a:effectLst/>
              <a:latin typeface="+mn-lt"/>
              <a:ea typeface="+mn-ea"/>
              <a:cs typeface="+mn-cs"/>
            </a:rPr>
            <a:t>内平均値</a:t>
          </a:r>
          <a:r>
            <a:rPr kumimoji="1" lang="ja-JP" altLang="ja-JP" sz="1100">
              <a:solidFill>
                <a:schemeClr val="dk1"/>
              </a:solidFill>
              <a:effectLst/>
              <a:latin typeface="+mn-lt"/>
              <a:ea typeface="+mn-ea"/>
              <a:cs typeface="+mn-cs"/>
            </a:rPr>
            <a:t>と比較して若干低い状況にあるが、年々上昇している。本市では、令和２年度に公共施設等個別施設計画を策定し、令和３年度に公共施設等総合管理計画を改訂</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。引き続き公共施設及びインフラ資産の適切なマネジメントに努める。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79" name="楕円 78"/>
        <xdr:cNvSpPr/>
      </xdr:nvSpPr>
      <xdr:spPr>
        <a:xfrm>
          <a:off x="4711700" y="49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45102</xdr:rowOff>
    </xdr:from>
    <xdr:ext cx="405111" cy="259045"/>
    <xdr:sp macro="" textlink="">
      <xdr:nvSpPr>
        <xdr:cNvPr id="80" name="有形固定資産減価償却率該当値テキスト"/>
        <xdr:cNvSpPr txBox="1"/>
      </xdr:nvSpPr>
      <xdr:spPr>
        <a:xfrm>
          <a:off x="4813300" y="48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156972</xdr:rowOff>
    </xdr:from>
    <xdr:to>
      <xdr:col>19</xdr:col>
      <xdr:colOff>187325</xdr:colOff>
      <xdr:row>29</xdr:row>
      <xdr:rowOff>87122</xdr:rowOff>
    </xdr:to>
    <xdr:sp macro="" textlink="">
      <xdr:nvSpPr>
        <xdr:cNvPr id="81" name="楕円 80"/>
        <xdr:cNvSpPr/>
      </xdr:nvSpPr>
      <xdr:spPr>
        <a:xfrm>
          <a:off x="4000500" y="49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36322</xdr:rowOff>
    </xdr:from>
    <xdr:to>
      <xdr:col>23</xdr:col>
      <xdr:colOff>85725</xdr:colOff>
      <xdr:row>29</xdr:row>
      <xdr:rowOff>73025</xdr:rowOff>
    </xdr:to>
    <xdr:cxnSp macro="">
      <xdr:nvCxnSpPr>
        <xdr:cNvPr id="82" name="直線コネクタ 81"/>
        <xdr:cNvCxnSpPr/>
      </xdr:nvCxnSpPr>
      <xdr:spPr>
        <a:xfrm>
          <a:off x="4051300" y="5008372"/>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120269</xdr:rowOff>
    </xdr:from>
    <xdr:to>
      <xdr:col>15</xdr:col>
      <xdr:colOff>187325</xdr:colOff>
      <xdr:row>29</xdr:row>
      <xdr:rowOff>50419</xdr:rowOff>
    </xdr:to>
    <xdr:sp macro="" textlink="">
      <xdr:nvSpPr>
        <xdr:cNvPr id="83" name="楕円 82"/>
        <xdr:cNvSpPr/>
      </xdr:nvSpPr>
      <xdr:spPr>
        <a:xfrm>
          <a:off x="3238500" y="492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171069</xdr:rowOff>
    </xdr:from>
    <xdr:to>
      <xdr:col>19</xdr:col>
      <xdr:colOff>136525</xdr:colOff>
      <xdr:row>29</xdr:row>
      <xdr:rowOff>36322</xdr:rowOff>
    </xdr:to>
    <xdr:cxnSp macro="">
      <xdr:nvCxnSpPr>
        <xdr:cNvPr id="84" name="直線コネクタ 83"/>
        <xdr:cNvCxnSpPr/>
      </xdr:nvCxnSpPr>
      <xdr:spPr>
        <a:xfrm>
          <a:off x="3289300" y="4971669"/>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81407</xdr:rowOff>
    </xdr:from>
    <xdr:to>
      <xdr:col>11</xdr:col>
      <xdr:colOff>187325</xdr:colOff>
      <xdr:row>29</xdr:row>
      <xdr:rowOff>11557</xdr:rowOff>
    </xdr:to>
    <xdr:sp macro="" textlink="">
      <xdr:nvSpPr>
        <xdr:cNvPr id="85" name="楕円 84"/>
        <xdr:cNvSpPr/>
      </xdr:nvSpPr>
      <xdr:spPr>
        <a:xfrm>
          <a:off x="2476500" y="4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132207</xdr:rowOff>
    </xdr:from>
    <xdr:to>
      <xdr:col>15</xdr:col>
      <xdr:colOff>136525</xdr:colOff>
      <xdr:row>28</xdr:row>
      <xdr:rowOff>171069</xdr:rowOff>
    </xdr:to>
    <xdr:cxnSp macro="">
      <xdr:nvCxnSpPr>
        <xdr:cNvPr id="86" name="直線コネクタ 85"/>
        <xdr:cNvCxnSpPr/>
      </xdr:nvCxnSpPr>
      <xdr:spPr>
        <a:xfrm>
          <a:off x="2527300" y="4932807"/>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156972</xdr:rowOff>
    </xdr:from>
    <xdr:to>
      <xdr:col>7</xdr:col>
      <xdr:colOff>187325</xdr:colOff>
      <xdr:row>29</xdr:row>
      <xdr:rowOff>87122</xdr:rowOff>
    </xdr:to>
    <xdr:sp macro="" textlink="">
      <xdr:nvSpPr>
        <xdr:cNvPr id="87" name="楕円 86"/>
        <xdr:cNvSpPr/>
      </xdr:nvSpPr>
      <xdr:spPr>
        <a:xfrm>
          <a:off x="1714500" y="49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132207</xdr:rowOff>
    </xdr:from>
    <xdr:to>
      <xdr:col>11</xdr:col>
      <xdr:colOff>136525</xdr:colOff>
      <xdr:row>29</xdr:row>
      <xdr:rowOff>36322</xdr:rowOff>
    </xdr:to>
    <xdr:cxnSp macro="">
      <xdr:nvCxnSpPr>
        <xdr:cNvPr id="88" name="直線コネクタ 87"/>
        <xdr:cNvCxnSpPr/>
      </xdr:nvCxnSpPr>
      <xdr:spPr>
        <a:xfrm flipV="1">
          <a:off x="1765300" y="4932807"/>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xdr:cNvSpPr txBox="1"/>
      </xdr:nvSpPr>
      <xdr:spPr>
        <a:xfrm>
          <a:off x="3836044" y="51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10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xdr:cNvSpPr txBox="1"/>
      </xdr:nvSpPr>
      <xdr:spPr>
        <a:xfrm>
          <a:off x="2324744" y="50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xdr:cNvSpPr txBox="1"/>
      </xdr:nvSpPr>
      <xdr:spPr>
        <a:xfrm>
          <a:off x="1562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103649</xdr:rowOff>
    </xdr:from>
    <xdr:ext cx="405111" cy="259045"/>
    <xdr:sp macro="" textlink="">
      <xdr:nvSpPr>
        <xdr:cNvPr id="93" name="n_1mainValue有形固定資産減価償却率"/>
        <xdr:cNvSpPr txBox="1"/>
      </xdr:nvSpPr>
      <xdr:spPr>
        <a:xfrm>
          <a:off x="3836044" y="473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66946</xdr:rowOff>
    </xdr:from>
    <xdr:ext cx="405111" cy="259045"/>
    <xdr:sp macro="" textlink="">
      <xdr:nvSpPr>
        <xdr:cNvPr id="94" name="n_2mainValue有形固定資産減価償却率"/>
        <xdr:cNvSpPr txBox="1"/>
      </xdr:nvSpPr>
      <xdr:spPr>
        <a:xfrm>
          <a:off x="3086744" y="469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28084</xdr:rowOff>
    </xdr:from>
    <xdr:ext cx="405111" cy="259045"/>
    <xdr:sp macro="" textlink="">
      <xdr:nvSpPr>
        <xdr:cNvPr id="95" name="n_3mainValue有形固定資産減価償却率"/>
        <xdr:cNvSpPr txBox="1"/>
      </xdr:nvSpPr>
      <xdr:spPr>
        <a:xfrm>
          <a:off x="2324744" y="4657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6" name="n_4mainValue有形固定資産減価償却率"/>
        <xdr:cNvSpPr txBox="1"/>
      </xdr:nvSpPr>
      <xdr:spPr>
        <a:xfrm>
          <a:off x="1562744" y="473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債務償還比率は、令和２年度の</a:t>
          </a:r>
          <a:r>
            <a:rPr kumimoji="1" lang="ja-JP" altLang="ja-JP" sz="1100">
              <a:solidFill>
                <a:schemeClr val="dk1"/>
              </a:solidFill>
              <a:effectLst/>
              <a:latin typeface="+mn-lt"/>
              <a:ea typeface="+mn-ea"/>
              <a:cs typeface="+mn-cs"/>
            </a:rPr>
            <a:t>類似団体内平均値と比較して若干低い状況</a:t>
          </a:r>
          <a:r>
            <a:rPr kumimoji="1" lang="ja-JP" altLang="en-US" sz="1100">
              <a:solidFill>
                <a:schemeClr val="dk1"/>
              </a:solidFill>
              <a:effectLst/>
              <a:latin typeface="+mn-lt"/>
              <a:ea typeface="+mn-ea"/>
              <a:cs typeface="+mn-cs"/>
            </a:rPr>
            <a:t>となった</a:t>
          </a:r>
          <a:r>
            <a:rPr lang="ja-JP" altLang="en-US" sz="1100" b="0" i="0" u="none" strike="noStrike" baseline="0" smtClean="0">
              <a:solidFill>
                <a:schemeClr val="dk1"/>
              </a:solidFill>
              <a:latin typeface="+mn-lt"/>
              <a:ea typeface="+mn-ea"/>
              <a:cs typeface="+mn-cs"/>
            </a:rPr>
            <a:t>。今後も事務事業の見直しを図るとともに、公共施設等個別施設計画に基づく公共施設再編により、適正な施設管理を行い、経常経費の削減等に努める。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593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469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xdr:cNvSpPr txBox="1"/>
      </xdr:nvSpPr>
      <xdr:spPr>
        <a:xfrm>
          <a:off x="14846300" y="5103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142410</xdr:rowOff>
    </xdr:from>
    <xdr:to>
      <xdr:col>76</xdr:col>
      <xdr:colOff>73025</xdr:colOff>
      <xdr:row>30</xdr:row>
      <xdr:rowOff>72560</xdr:rowOff>
    </xdr:to>
    <xdr:sp macro="" textlink="">
      <xdr:nvSpPr>
        <xdr:cNvPr id="143" name="楕円 142"/>
        <xdr:cNvSpPr/>
      </xdr:nvSpPr>
      <xdr:spPr>
        <a:xfrm>
          <a:off x="14744700" y="51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165287</xdr:rowOff>
    </xdr:from>
    <xdr:ext cx="469744" cy="259045"/>
    <xdr:sp macro="" textlink="">
      <xdr:nvSpPr>
        <xdr:cNvPr id="144" name="債務償還比率該当値テキスト"/>
        <xdr:cNvSpPr txBox="1"/>
      </xdr:nvSpPr>
      <xdr:spPr>
        <a:xfrm>
          <a:off x="14846300" y="496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34701</xdr:rowOff>
    </xdr:from>
    <xdr:to>
      <xdr:col>72</xdr:col>
      <xdr:colOff>123825</xdr:colOff>
      <xdr:row>30</xdr:row>
      <xdr:rowOff>136301</xdr:rowOff>
    </xdr:to>
    <xdr:sp macro="" textlink="">
      <xdr:nvSpPr>
        <xdr:cNvPr id="145" name="楕円 144"/>
        <xdr:cNvSpPr/>
      </xdr:nvSpPr>
      <xdr:spPr>
        <a:xfrm>
          <a:off x="14033500" y="517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21760</xdr:rowOff>
    </xdr:from>
    <xdr:to>
      <xdr:col>76</xdr:col>
      <xdr:colOff>22225</xdr:colOff>
      <xdr:row>30</xdr:row>
      <xdr:rowOff>85501</xdr:rowOff>
    </xdr:to>
    <xdr:cxnSp macro="">
      <xdr:nvCxnSpPr>
        <xdr:cNvPr id="146" name="直線コネクタ 145"/>
        <xdr:cNvCxnSpPr/>
      </xdr:nvCxnSpPr>
      <xdr:spPr>
        <a:xfrm flipV="1">
          <a:off x="14084300" y="5165260"/>
          <a:ext cx="711200" cy="6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21953</xdr:rowOff>
    </xdr:from>
    <xdr:to>
      <xdr:col>68</xdr:col>
      <xdr:colOff>123825</xdr:colOff>
      <xdr:row>30</xdr:row>
      <xdr:rowOff>123553</xdr:rowOff>
    </xdr:to>
    <xdr:sp macro="" textlink="">
      <xdr:nvSpPr>
        <xdr:cNvPr id="147" name="楕円 146"/>
        <xdr:cNvSpPr/>
      </xdr:nvSpPr>
      <xdr:spPr>
        <a:xfrm>
          <a:off x="13271500" y="516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72753</xdr:rowOff>
    </xdr:from>
    <xdr:to>
      <xdr:col>72</xdr:col>
      <xdr:colOff>73025</xdr:colOff>
      <xdr:row>30</xdr:row>
      <xdr:rowOff>85501</xdr:rowOff>
    </xdr:to>
    <xdr:cxnSp macro="">
      <xdr:nvCxnSpPr>
        <xdr:cNvPr id="148" name="直線コネクタ 147"/>
        <xdr:cNvCxnSpPr/>
      </xdr:nvCxnSpPr>
      <xdr:spPr>
        <a:xfrm>
          <a:off x="13322300" y="5216253"/>
          <a:ext cx="7620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119314</xdr:rowOff>
    </xdr:from>
    <xdr:to>
      <xdr:col>64</xdr:col>
      <xdr:colOff>123825</xdr:colOff>
      <xdr:row>31</xdr:row>
      <xdr:rowOff>49464</xdr:rowOff>
    </xdr:to>
    <xdr:sp macro="" textlink="">
      <xdr:nvSpPr>
        <xdr:cNvPr id="149" name="楕円 148"/>
        <xdr:cNvSpPr/>
      </xdr:nvSpPr>
      <xdr:spPr>
        <a:xfrm>
          <a:off x="12509500" y="52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72753</xdr:rowOff>
    </xdr:from>
    <xdr:to>
      <xdr:col>68</xdr:col>
      <xdr:colOff>73025</xdr:colOff>
      <xdr:row>30</xdr:row>
      <xdr:rowOff>170114</xdr:rowOff>
    </xdr:to>
    <xdr:cxnSp macro="">
      <xdr:nvCxnSpPr>
        <xdr:cNvPr id="150" name="直線コネクタ 149"/>
        <xdr:cNvCxnSpPr/>
      </xdr:nvCxnSpPr>
      <xdr:spPr>
        <a:xfrm flipV="1">
          <a:off x="12560300" y="5216253"/>
          <a:ext cx="762000" cy="9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124043</xdr:rowOff>
    </xdr:from>
    <xdr:to>
      <xdr:col>60</xdr:col>
      <xdr:colOff>123825</xdr:colOff>
      <xdr:row>31</xdr:row>
      <xdr:rowOff>54193</xdr:rowOff>
    </xdr:to>
    <xdr:sp macro="" textlink="">
      <xdr:nvSpPr>
        <xdr:cNvPr id="151" name="楕円 150"/>
        <xdr:cNvSpPr/>
      </xdr:nvSpPr>
      <xdr:spPr>
        <a:xfrm>
          <a:off x="11747500" y="52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170114</xdr:rowOff>
    </xdr:from>
    <xdr:to>
      <xdr:col>64</xdr:col>
      <xdr:colOff>73025</xdr:colOff>
      <xdr:row>31</xdr:row>
      <xdr:rowOff>3393</xdr:rowOff>
    </xdr:to>
    <xdr:cxnSp macro="">
      <xdr:nvCxnSpPr>
        <xdr:cNvPr id="152" name="直線コネクタ 151"/>
        <xdr:cNvCxnSpPr/>
      </xdr:nvCxnSpPr>
      <xdr:spPr>
        <a:xfrm flipV="1">
          <a:off x="11798300" y="5313614"/>
          <a:ext cx="762000" cy="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49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127428</xdr:rowOff>
    </xdr:from>
    <xdr:ext cx="469744" cy="259045"/>
    <xdr:sp macro="" textlink="">
      <xdr:nvSpPr>
        <xdr:cNvPr id="157" name="n_1mainValue債務償還比率"/>
        <xdr:cNvSpPr txBox="1"/>
      </xdr:nvSpPr>
      <xdr:spPr>
        <a:xfrm>
          <a:off x="13836727" y="527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114680</xdr:rowOff>
    </xdr:from>
    <xdr:ext cx="469744" cy="259045"/>
    <xdr:sp macro="" textlink="">
      <xdr:nvSpPr>
        <xdr:cNvPr id="158" name="n_2mainValue債務償還比率"/>
        <xdr:cNvSpPr txBox="1"/>
      </xdr:nvSpPr>
      <xdr:spPr>
        <a:xfrm>
          <a:off x="13087427" y="52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40591</xdr:rowOff>
    </xdr:from>
    <xdr:ext cx="469744" cy="259045"/>
    <xdr:sp macro="" textlink="">
      <xdr:nvSpPr>
        <xdr:cNvPr id="159" name="n_3mainValue債務償還比率"/>
        <xdr:cNvSpPr txBox="1"/>
      </xdr:nvSpPr>
      <xdr:spPr>
        <a:xfrm>
          <a:off x="12325427" y="53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45320</xdr:rowOff>
    </xdr:from>
    <xdr:ext cx="469744" cy="259045"/>
    <xdr:sp macro="" textlink="">
      <xdr:nvSpPr>
        <xdr:cNvPr id="160" name="n_4mainValue債務償還比率"/>
        <xdr:cNvSpPr txBox="1"/>
      </xdr:nvSpPr>
      <xdr:spPr>
        <a:xfrm>
          <a:off x="11563427" y="5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42,781
42,428
182.38
36,387,919
36,203,880
102,586
12,905,817
29,574,228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3" name="楕円 72"/>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139717</xdr:rowOff>
    </xdr:from>
    <xdr:ext cx="405111" cy="259045"/>
    <xdr:sp macro="" textlink="">
      <xdr:nvSpPr>
        <xdr:cNvPr id="74" name="【道路】&#10;有形固定資産減価償却率該当値テキスト"/>
        <xdr:cNvSpPr txBox="1"/>
      </xdr:nvSpPr>
      <xdr:spPr>
        <a:xfrm>
          <a:off x="4673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5" name="楕円 74"/>
        <xdr:cNvSpPr/>
      </xdr:nvSpPr>
      <xdr:spPr>
        <a:xfrm>
          <a:off x="3746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131445</xdr:rowOff>
    </xdr:from>
    <xdr:to>
      <xdr:col>24</xdr:col>
      <xdr:colOff>63500</xdr:colOff>
      <xdr:row>37</xdr:row>
      <xdr:rowOff>167640</xdr:rowOff>
    </xdr:to>
    <xdr:cxnSp macro="">
      <xdr:nvCxnSpPr>
        <xdr:cNvPr id="76" name="直線コネクタ 75"/>
        <xdr:cNvCxnSpPr/>
      </xdr:nvCxnSpPr>
      <xdr:spPr>
        <a:xfrm>
          <a:off x="3797300" y="64750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46355</xdr:rowOff>
    </xdr:from>
    <xdr:to>
      <xdr:col>15</xdr:col>
      <xdr:colOff>101600</xdr:colOff>
      <xdr:row>37</xdr:row>
      <xdr:rowOff>147955</xdr:rowOff>
    </xdr:to>
    <xdr:sp macro="" textlink="">
      <xdr:nvSpPr>
        <xdr:cNvPr id="77" name="楕円 76"/>
        <xdr:cNvSpPr/>
      </xdr:nvSpPr>
      <xdr:spPr>
        <a:xfrm>
          <a:off x="2857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97155</xdr:rowOff>
    </xdr:from>
    <xdr:to>
      <xdr:col>19</xdr:col>
      <xdr:colOff>177800</xdr:colOff>
      <xdr:row>37</xdr:row>
      <xdr:rowOff>131445</xdr:rowOff>
    </xdr:to>
    <xdr:cxnSp macro="">
      <xdr:nvCxnSpPr>
        <xdr:cNvPr id="78" name="直線コネクタ 77"/>
        <xdr:cNvCxnSpPr/>
      </xdr:nvCxnSpPr>
      <xdr:spPr>
        <a:xfrm>
          <a:off x="2908300" y="6440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9" name="楕円 78"/>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97155</xdr:rowOff>
    </xdr:to>
    <xdr:cxnSp macro="">
      <xdr:nvCxnSpPr>
        <xdr:cNvPr id="80" name="直線コネクタ 79"/>
        <xdr:cNvCxnSpPr/>
      </xdr:nvCxnSpPr>
      <xdr:spPr>
        <a:xfrm>
          <a:off x="2019300" y="6400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80645</xdr:rowOff>
    </xdr:from>
    <xdr:to>
      <xdr:col>6</xdr:col>
      <xdr:colOff>38100</xdr:colOff>
      <xdr:row>38</xdr:row>
      <xdr:rowOff>10795</xdr:rowOff>
    </xdr:to>
    <xdr:sp macro="" textlink="">
      <xdr:nvSpPr>
        <xdr:cNvPr id="81" name="楕円 80"/>
        <xdr:cNvSpPr/>
      </xdr:nvSpPr>
      <xdr:spPr>
        <a:xfrm>
          <a:off x="1079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57150</xdr:rowOff>
    </xdr:from>
    <xdr:to>
      <xdr:col>10</xdr:col>
      <xdr:colOff>114300</xdr:colOff>
      <xdr:row>37</xdr:row>
      <xdr:rowOff>131445</xdr:rowOff>
    </xdr:to>
    <xdr:cxnSp macro="">
      <xdr:nvCxnSpPr>
        <xdr:cNvPr id="82" name="直線コネクタ 81"/>
        <xdr:cNvCxnSpPr/>
      </xdr:nvCxnSpPr>
      <xdr:spPr>
        <a:xfrm flipV="1">
          <a:off x="1130300" y="64008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27322</xdr:rowOff>
    </xdr:from>
    <xdr:ext cx="405111" cy="259045"/>
    <xdr:sp macro="" textlink="">
      <xdr:nvSpPr>
        <xdr:cNvPr id="87" name="n_1mainValue【道路】&#10;有形固定資産減価償却率"/>
        <xdr:cNvSpPr txBox="1"/>
      </xdr:nvSpPr>
      <xdr:spPr>
        <a:xfrm>
          <a:off x="3582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164482</xdr:rowOff>
    </xdr:from>
    <xdr:ext cx="405111" cy="259045"/>
    <xdr:sp macro="" textlink="">
      <xdr:nvSpPr>
        <xdr:cNvPr id="88" name="n_2mainValue【道路】&#10;有形固定資産減価償却率"/>
        <xdr:cNvSpPr txBox="1"/>
      </xdr:nvSpPr>
      <xdr:spPr>
        <a:xfrm>
          <a:off x="2705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124477</xdr:rowOff>
    </xdr:from>
    <xdr:ext cx="405111" cy="259045"/>
    <xdr:sp macro="" textlink="">
      <xdr:nvSpPr>
        <xdr:cNvPr id="89" name="n_3mainValue【道路】&#10;有形固定資産減価償却率"/>
        <xdr:cNvSpPr txBox="1"/>
      </xdr:nvSpPr>
      <xdr:spPr>
        <a:xfrm>
          <a:off x="1816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90" name="n_4mainValue【道路】&#10;有形固定資産減価償却率"/>
        <xdr:cNvSpPr txBox="1"/>
      </xdr:nvSpPr>
      <xdr:spPr>
        <a:xfrm>
          <a:off x="927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13937</xdr:rowOff>
    </xdr:from>
    <xdr:to>
      <xdr:col>55</xdr:col>
      <xdr:colOff>50800</xdr:colOff>
      <xdr:row>41</xdr:row>
      <xdr:rowOff>115537</xdr:rowOff>
    </xdr:to>
    <xdr:sp macro="" textlink="">
      <xdr:nvSpPr>
        <xdr:cNvPr id="132" name="楕円 131"/>
        <xdr:cNvSpPr/>
      </xdr:nvSpPr>
      <xdr:spPr>
        <a:xfrm>
          <a:off x="10426700" y="704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100314</xdr:rowOff>
    </xdr:from>
    <xdr:ext cx="534377" cy="259045"/>
    <xdr:sp macro="" textlink="">
      <xdr:nvSpPr>
        <xdr:cNvPr id="133" name="【道路】&#10;一人当たり延長該当値テキスト"/>
        <xdr:cNvSpPr txBox="1"/>
      </xdr:nvSpPr>
      <xdr:spPr>
        <a:xfrm>
          <a:off x="10515600" y="69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16256</xdr:rowOff>
    </xdr:from>
    <xdr:to>
      <xdr:col>50</xdr:col>
      <xdr:colOff>165100</xdr:colOff>
      <xdr:row>41</xdr:row>
      <xdr:rowOff>117856</xdr:rowOff>
    </xdr:to>
    <xdr:sp macro="" textlink="">
      <xdr:nvSpPr>
        <xdr:cNvPr id="134" name="楕円 133"/>
        <xdr:cNvSpPr/>
      </xdr:nvSpPr>
      <xdr:spPr>
        <a:xfrm>
          <a:off x="9588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64737</xdr:rowOff>
    </xdr:from>
    <xdr:to>
      <xdr:col>55</xdr:col>
      <xdr:colOff>0</xdr:colOff>
      <xdr:row>41</xdr:row>
      <xdr:rowOff>67056</xdr:rowOff>
    </xdr:to>
    <xdr:cxnSp macro="">
      <xdr:nvCxnSpPr>
        <xdr:cNvPr id="135" name="直線コネクタ 134"/>
        <xdr:cNvCxnSpPr/>
      </xdr:nvCxnSpPr>
      <xdr:spPr>
        <a:xfrm flipV="1">
          <a:off x="9639300" y="7094187"/>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19968</xdr:rowOff>
    </xdr:from>
    <xdr:to>
      <xdr:col>46</xdr:col>
      <xdr:colOff>38100</xdr:colOff>
      <xdr:row>41</xdr:row>
      <xdr:rowOff>121568</xdr:rowOff>
    </xdr:to>
    <xdr:sp macro="" textlink="">
      <xdr:nvSpPr>
        <xdr:cNvPr id="136" name="楕円 135"/>
        <xdr:cNvSpPr/>
      </xdr:nvSpPr>
      <xdr:spPr>
        <a:xfrm>
          <a:off x="8699500" y="704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67056</xdr:rowOff>
    </xdr:from>
    <xdr:to>
      <xdr:col>50</xdr:col>
      <xdr:colOff>114300</xdr:colOff>
      <xdr:row>41</xdr:row>
      <xdr:rowOff>70768</xdr:rowOff>
    </xdr:to>
    <xdr:cxnSp macro="">
      <xdr:nvCxnSpPr>
        <xdr:cNvPr id="137" name="直線コネクタ 136"/>
        <xdr:cNvCxnSpPr/>
      </xdr:nvCxnSpPr>
      <xdr:spPr>
        <a:xfrm flipV="1">
          <a:off x="8750300" y="7096506"/>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23289</xdr:rowOff>
    </xdr:from>
    <xdr:to>
      <xdr:col>41</xdr:col>
      <xdr:colOff>101600</xdr:colOff>
      <xdr:row>41</xdr:row>
      <xdr:rowOff>124889</xdr:rowOff>
    </xdr:to>
    <xdr:sp macro="" textlink="">
      <xdr:nvSpPr>
        <xdr:cNvPr id="138" name="楕円 137"/>
        <xdr:cNvSpPr/>
      </xdr:nvSpPr>
      <xdr:spPr>
        <a:xfrm>
          <a:off x="7810500" y="705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70768</xdr:rowOff>
    </xdr:from>
    <xdr:to>
      <xdr:col>45</xdr:col>
      <xdr:colOff>177800</xdr:colOff>
      <xdr:row>41</xdr:row>
      <xdr:rowOff>74089</xdr:rowOff>
    </xdr:to>
    <xdr:cxnSp macro="">
      <xdr:nvCxnSpPr>
        <xdr:cNvPr id="139" name="直線コネクタ 138"/>
        <xdr:cNvCxnSpPr/>
      </xdr:nvCxnSpPr>
      <xdr:spPr>
        <a:xfrm flipV="1">
          <a:off x="7861300" y="7100218"/>
          <a:ext cx="8890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25193</xdr:rowOff>
    </xdr:from>
    <xdr:to>
      <xdr:col>36</xdr:col>
      <xdr:colOff>165100</xdr:colOff>
      <xdr:row>41</xdr:row>
      <xdr:rowOff>126793</xdr:rowOff>
    </xdr:to>
    <xdr:sp macro="" textlink="">
      <xdr:nvSpPr>
        <xdr:cNvPr id="140" name="楕円 139"/>
        <xdr:cNvSpPr/>
      </xdr:nvSpPr>
      <xdr:spPr>
        <a:xfrm>
          <a:off x="6921500" y="70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74089</xdr:rowOff>
    </xdr:from>
    <xdr:to>
      <xdr:col>41</xdr:col>
      <xdr:colOff>50800</xdr:colOff>
      <xdr:row>41</xdr:row>
      <xdr:rowOff>75993</xdr:rowOff>
    </xdr:to>
    <xdr:cxnSp macro="">
      <xdr:nvCxnSpPr>
        <xdr:cNvPr id="141" name="直線コネクタ 140"/>
        <xdr:cNvCxnSpPr/>
      </xdr:nvCxnSpPr>
      <xdr:spPr>
        <a:xfrm flipV="1">
          <a:off x="6972300" y="7103539"/>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108983</xdr:rowOff>
    </xdr:from>
    <xdr:ext cx="534377" cy="259045"/>
    <xdr:sp macro="" textlink="">
      <xdr:nvSpPr>
        <xdr:cNvPr id="146" name="n_1mainValue【道路】&#10;一人当たり延長"/>
        <xdr:cNvSpPr txBox="1"/>
      </xdr:nvSpPr>
      <xdr:spPr>
        <a:xfrm>
          <a:off x="9359411" y="713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112695</xdr:rowOff>
    </xdr:from>
    <xdr:ext cx="534377" cy="259045"/>
    <xdr:sp macro="" textlink="">
      <xdr:nvSpPr>
        <xdr:cNvPr id="147" name="n_2mainValue【道路】&#10;一人当たり延長"/>
        <xdr:cNvSpPr txBox="1"/>
      </xdr:nvSpPr>
      <xdr:spPr>
        <a:xfrm>
          <a:off x="8483111" y="714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116016</xdr:rowOff>
    </xdr:from>
    <xdr:ext cx="534377" cy="259045"/>
    <xdr:sp macro="" textlink="">
      <xdr:nvSpPr>
        <xdr:cNvPr id="148" name="n_3mainValue【道路】&#10;一人当たり延長"/>
        <xdr:cNvSpPr txBox="1"/>
      </xdr:nvSpPr>
      <xdr:spPr>
        <a:xfrm>
          <a:off x="7594111" y="714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117920</xdr:rowOff>
    </xdr:from>
    <xdr:ext cx="534377" cy="259045"/>
    <xdr:sp macro="" textlink="">
      <xdr:nvSpPr>
        <xdr:cNvPr id="149" name="n_4mainValue【道路】&#10;一人当たり延長"/>
        <xdr:cNvSpPr txBox="1"/>
      </xdr:nvSpPr>
      <xdr:spPr>
        <a:xfrm>
          <a:off x="6705111" y="714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4445</xdr:rowOff>
    </xdr:from>
    <xdr:to>
      <xdr:col>24</xdr:col>
      <xdr:colOff>114300</xdr:colOff>
      <xdr:row>62</xdr:row>
      <xdr:rowOff>106045</xdr:rowOff>
    </xdr:to>
    <xdr:sp macro="" textlink="">
      <xdr:nvSpPr>
        <xdr:cNvPr id="189" name="楕円 188"/>
        <xdr:cNvSpPr/>
      </xdr:nvSpPr>
      <xdr:spPr>
        <a:xfrm>
          <a:off x="4584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27322</xdr:rowOff>
    </xdr:from>
    <xdr:ext cx="405111" cy="259045"/>
    <xdr:sp macro="" textlink="">
      <xdr:nvSpPr>
        <xdr:cNvPr id="190" name="【橋りょう・トンネル】&#10;有形固定資産減価償却率該当値テキスト"/>
        <xdr:cNvSpPr txBox="1"/>
      </xdr:nvSpPr>
      <xdr:spPr>
        <a:xfrm>
          <a:off x="4673600" y="10485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141605</xdr:rowOff>
    </xdr:from>
    <xdr:to>
      <xdr:col>20</xdr:col>
      <xdr:colOff>38100</xdr:colOff>
      <xdr:row>62</xdr:row>
      <xdr:rowOff>71755</xdr:rowOff>
    </xdr:to>
    <xdr:sp macro="" textlink="">
      <xdr:nvSpPr>
        <xdr:cNvPr id="191" name="楕円 190"/>
        <xdr:cNvSpPr/>
      </xdr:nvSpPr>
      <xdr:spPr>
        <a:xfrm>
          <a:off x="3746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20955</xdr:rowOff>
    </xdr:from>
    <xdr:to>
      <xdr:col>24</xdr:col>
      <xdr:colOff>63500</xdr:colOff>
      <xdr:row>62</xdr:row>
      <xdr:rowOff>55245</xdr:rowOff>
    </xdr:to>
    <xdr:cxnSp macro="">
      <xdr:nvCxnSpPr>
        <xdr:cNvPr id="192" name="直線コネクタ 191"/>
        <xdr:cNvCxnSpPr/>
      </xdr:nvCxnSpPr>
      <xdr:spPr>
        <a:xfrm>
          <a:off x="3797300" y="106508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113030</xdr:rowOff>
    </xdr:from>
    <xdr:to>
      <xdr:col>15</xdr:col>
      <xdr:colOff>101600</xdr:colOff>
      <xdr:row>62</xdr:row>
      <xdr:rowOff>43180</xdr:rowOff>
    </xdr:to>
    <xdr:sp macro="" textlink="">
      <xdr:nvSpPr>
        <xdr:cNvPr id="193" name="楕円 192"/>
        <xdr:cNvSpPr/>
      </xdr:nvSpPr>
      <xdr:spPr>
        <a:xfrm>
          <a:off x="2857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163830</xdr:rowOff>
    </xdr:from>
    <xdr:to>
      <xdr:col>19</xdr:col>
      <xdr:colOff>177800</xdr:colOff>
      <xdr:row>62</xdr:row>
      <xdr:rowOff>20955</xdr:rowOff>
    </xdr:to>
    <xdr:cxnSp macro="">
      <xdr:nvCxnSpPr>
        <xdr:cNvPr id="194" name="直線コネクタ 193"/>
        <xdr:cNvCxnSpPr/>
      </xdr:nvCxnSpPr>
      <xdr:spPr>
        <a:xfrm>
          <a:off x="2908300" y="106222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76835</xdr:rowOff>
    </xdr:from>
    <xdr:to>
      <xdr:col>10</xdr:col>
      <xdr:colOff>165100</xdr:colOff>
      <xdr:row>62</xdr:row>
      <xdr:rowOff>6985</xdr:rowOff>
    </xdr:to>
    <xdr:sp macro="" textlink="">
      <xdr:nvSpPr>
        <xdr:cNvPr id="195" name="楕円 194"/>
        <xdr:cNvSpPr/>
      </xdr:nvSpPr>
      <xdr:spPr>
        <a:xfrm>
          <a:off x="1968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127635</xdr:rowOff>
    </xdr:from>
    <xdr:to>
      <xdr:col>15</xdr:col>
      <xdr:colOff>50800</xdr:colOff>
      <xdr:row>61</xdr:row>
      <xdr:rowOff>163830</xdr:rowOff>
    </xdr:to>
    <xdr:cxnSp macro="">
      <xdr:nvCxnSpPr>
        <xdr:cNvPr id="196" name="直線コネクタ 195"/>
        <xdr:cNvCxnSpPr/>
      </xdr:nvCxnSpPr>
      <xdr:spPr>
        <a:xfrm>
          <a:off x="2019300" y="105860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141605</xdr:rowOff>
    </xdr:from>
    <xdr:to>
      <xdr:col>6</xdr:col>
      <xdr:colOff>38100</xdr:colOff>
      <xdr:row>62</xdr:row>
      <xdr:rowOff>71755</xdr:rowOff>
    </xdr:to>
    <xdr:sp macro="" textlink="">
      <xdr:nvSpPr>
        <xdr:cNvPr id="197" name="楕円 196"/>
        <xdr:cNvSpPr/>
      </xdr:nvSpPr>
      <xdr:spPr>
        <a:xfrm>
          <a:off x="1079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127635</xdr:rowOff>
    </xdr:from>
    <xdr:to>
      <xdr:col>10</xdr:col>
      <xdr:colOff>114300</xdr:colOff>
      <xdr:row>62</xdr:row>
      <xdr:rowOff>20955</xdr:rowOff>
    </xdr:to>
    <xdr:cxnSp macro="">
      <xdr:nvCxnSpPr>
        <xdr:cNvPr id="198" name="直線コネクタ 197"/>
        <xdr:cNvCxnSpPr/>
      </xdr:nvCxnSpPr>
      <xdr:spPr>
        <a:xfrm flipV="1">
          <a:off x="1130300" y="1058608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88282</xdr:rowOff>
    </xdr:from>
    <xdr:ext cx="405111" cy="259045"/>
    <xdr:sp macro="" textlink="">
      <xdr:nvSpPr>
        <xdr:cNvPr id="203" name="n_1main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204" name="n_2main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23512</xdr:rowOff>
    </xdr:from>
    <xdr:ext cx="405111" cy="259045"/>
    <xdr:sp macro="" textlink="">
      <xdr:nvSpPr>
        <xdr:cNvPr id="205" name="n_3mainValue【橋りょう・トンネル】&#10;有形固定資産減価償却率"/>
        <xdr:cNvSpPr txBox="1"/>
      </xdr:nvSpPr>
      <xdr:spPr>
        <a:xfrm>
          <a:off x="1816744" y="1031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62882</xdr:rowOff>
    </xdr:from>
    <xdr:ext cx="405111" cy="259045"/>
    <xdr:sp macro="" textlink="">
      <xdr:nvSpPr>
        <xdr:cNvPr id="206" name="n_4mainValue【橋りょう・トンネル】&#10;有形固定資産減価償却率"/>
        <xdr:cNvSpPr txBox="1"/>
      </xdr:nvSpPr>
      <xdr:spPr>
        <a:xfrm>
          <a:off x="927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78741</xdr:rowOff>
    </xdr:from>
    <xdr:to>
      <xdr:col>55</xdr:col>
      <xdr:colOff>50800</xdr:colOff>
      <xdr:row>63</xdr:row>
      <xdr:rowOff>8891</xdr:rowOff>
    </xdr:to>
    <xdr:sp macro="" textlink="">
      <xdr:nvSpPr>
        <xdr:cNvPr id="246" name="楕円 245"/>
        <xdr:cNvSpPr/>
      </xdr:nvSpPr>
      <xdr:spPr>
        <a:xfrm>
          <a:off x="10426700" y="107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101618</xdr:rowOff>
    </xdr:from>
    <xdr:ext cx="599010" cy="259045"/>
    <xdr:sp macro="" textlink="">
      <xdr:nvSpPr>
        <xdr:cNvPr id="247" name="【橋りょう・トンネル】&#10;一人当たり有形固定資産（償却資産）額該当値テキスト"/>
        <xdr:cNvSpPr txBox="1"/>
      </xdr:nvSpPr>
      <xdr:spPr>
        <a:xfrm>
          <a:off x="10515600" y="1056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82979</xdr:rowOff>
    </xdr:from>
    <xdr:to>
      <xdr:col>50</xdr:col>
      <xdr:colOff>165100</xdr:colOff>
      <xdr:row>63</xdr:row>
      <xdr:rowOff>13129</xdr:rowOff>
    </xdr:to>
    <xdr:sp macro="" textlink="">
      <xdr:nvSpPr>
        <xdr:cNvPr id="248" name="楕円 247"/>
        <xdr:cNvSpPr/>
      </xdr:nvSpPr>
      <xdr:spPr>
        <a:xfrm>
          <a:off x="9588500" y="107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129541</xdr:rowOff>
    </xdr:from>
    <xdr:to>
      <xdr:col>55</xdr:col>
      <xdr:colOff>0</xdr:colOff>
      <xdr:row>62</xdr:row>
      <xdr:rowOff>133779</xdr:rowOff>
    </xdr:to>
    <xdr:cxnSp macro="">
      <xdr:nvCxnSpPr>
        <xdr:cNvPr id="249" name="直線コネクタ 248"/>
        <xdr:cNvCxnSpPr/>
      </xdr:nvCxnSpPr>
      <xdr:spPr>
        <a:xfrm flipV="1">
          <a:off x="9639300" y="10759441"/>
          <a:ext cx="8382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89316</xdr:rowOff>
    </xdr:from>
    <xdr:to>
      <xdr:col>46</xdr:col>
      <xdr:colOff>38100</xdr:colOff>
      <xdr:row>63</xdr:row>
      <xdr:rowOff>19466</xdr:rowOff>
    </xdr:to>
    <xdr:sp macro="" textlink="">
      <xdr:nvSpPr>
        <xdr:cNvPr id="250" name="楕円 249"/>
        <xdr:cNvSpPr/>
      </xdr:nvSpPr>
      <xdr:spPr>
        <a:xfrm>
          <a:off x="8699500" y="107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133779</xdr:rowOff>
    </xdr:from>
    <xdr:to>
      <xdr:col>50</xdr:col>
      <xdr:colOff>114300</xdr:colOff>
      <xdr:row>62</xdr:row>
      <xdr:rowOff>140116</xdr:rowOff>
    </xdr:to>
    <xdr:cxnSp macro="">
      <xdr:nvCxnSpPr>
        <xdr:cNvPr id="251" name="直線コネクタ 250"/>
        <xdr:cNvCxnSpPr/>
      </xdr:nvCxnSpPr>
      <xdr:spPr>
        <a:xfrm flipV="1">
          <a:off x="8750300" y="10763679"/>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94062</xdr:rowOff>
    </xdr:from>
    <xdr:to>
      <xdr:col>41</xdr:col>
      <xdr:colOff>101600</xdr:colOff>
      <xdr:row>63</xdr:row>
      <xdr:rowOff>24212</xdr:rowOff>
    </xdr:to>
    <xdr:sp macro="" textlink="">
      <xdr:nvSpPr>
        <xdr:cNvPr id="252" name="楕円 251"/>
        <xdr:cNvSpPr/>
      </xdr:nvSpPr>
      <xdr:spPr>
        <a:xfrm>
          <a:off x="7810500" y="107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140116</xdr:rowOff>
    </xdr:from>
    <xdr:to>
      <xdr:col>45</xdr:col>
      <xdr:colOff>177800</xdr:colOff>
      <xdr:row>62</xdr:row>
      <xdr:rowOff>144862</xdr:rowOff>
    </xdr:to>
    <xdr:cxnSp macro="">
      <xdr:nvCxnSpPr>
        <xdr:cNvPr id="253" name="直線コネクタ 252"/>
        <xdr:cNvCxnSpPr/>
      </xdr:nvCxnSpPr>
      <xdr:spPr>
        <a:xfrm flipV="1">
          <a:off x="7861300" y="10770016"/>
          <a:ext cx="8890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95927</xdr:rowOff>
    </xdr:from>
    <xdr:to>
      <xdr:col>36</xdr:col>
      <xdr:colOff>165100</xdr:colOff>
      <xdr:row>63</xdr:row>
      <xdr:rowOff>26077</xdr:rowOff>
    </xdr:to>
    <xdr:sp macro="" textlink="">
      <xdr:nvSpPr>
        <xdr:cNvPr id="254" name="楕円 253"/>
        <xdr:cNvSpPr/>
      </xdr:nvSpPr>
      <xdr:spPr>
        <a:xfrm>
          <a:off x="6921500" y="1072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144862</xdr:rowOff>
    </xdr:from>
    <xdr:to>
      <xdr:col>41</xdr:col>
      <xdr:colOff>50800</xdr:colOff>
      <xdr:row>62</xdr:row>
      <xdr:rowOff>146727</xdr:rowOff>
    </xdr:to>
    <xdr:cxnSp macro="">
      <xdr:nvCxnSpPr>
        <xdr:cNvPr id="255" name="直線コネクタ 254"/>
        <xdr:cNvCxnSpPr/>
      </xdr:nvCxnSpPr>
      <xdr:spPr>
        <a:xfrm flipV="1">
          <a:off x="6972300" y="10774762"/>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29656</xdr:rowOff>
    </xdr:from>
    <xdr:ext cx="599010" cy="259045"/>
    <xdr:sp macro="" textlink="">
      <xdr:nvSpPr>
        <xdr:cNvPr id="260" name="n_1mainValue【橋りょう・トンネル】&#10;一人当たり有形固定資産（償却資産）額"/>
        <xdr:cNvSpPr txBox="1"/>
      </xdr:nvSpPr>
      <xdr:spPr>
        <a:xfrm>
          <a:off x="9327095" y="1048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35993</xdr:rowOff>
    </xdr:from>
    <xdr:ext cx="599010" cy="259045"/>
    <xdr:sp macro="" textlink="">
      <xdr:nvSpPr>
        <xdr:cNvPr id="261" name="n_2mainValue【橋りょう・トンネル】&#10;一人当たり有形固定資産（償却資産）額"/>
        <xdr:cNvSpPr txBox="1"/>
      </xdr:nvSpPr>
      <xdr:spPr>
        <a:xfrm>
          <a:off x="8450795" y="1049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40739</xdr:rowOff>
    </xdr:from>
    <xdr:ext cx="599010" cy="259045"/>
    <xdr:sp macro="" textlink="">
      <xdr:nvSpPr>
        <xdr:cNvPr id="262" name="n_3mainValue【橋りょう・トンネル】&#10;一人当たり有形固定資産（償却資産）額"/>
        <xdr:cNvSpPr txBox="1"/>
      </xdr:nvSpPr>
      <xdr:spPr>
        <a:xfrm>
          <a:off x="7561795" y="1049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42604</xdr:rowOff>
    </xdr:from>
    <xdr:ext cx="599010" cy="259045"/>
    <xdr:sp macro="" textlink="">
      <xdr:nvSpPr>
        <xdr:cNvPr id="263" name="n_4mainValue【橋りょう・トンネル】&#10;一人当たり有形固定資産（償却資産）額"/>
        <xdr:cNvSpPr txBox="1"/>
      </xdr:nvSpPr>
      <xdr:spPr>
        <a:xfrm>
          <a:off x="6672795" y="1050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133986</xdr:rowOff>
    </xdr:from>
    <xdr:to>
      <xdr:col>24</xdr:col>
      <xdr:colOff>114300</xdr:colOff>
      <xdr:row>82</xdr:row>
      <xdr:rowOff>64136</xdr:rowOff>
    </xdr:to>
    <xdr:sp macro="" textlink="">
      <xdr:nvSpPr>
        <xdr:cNvPr id="304" name="楕円 303"/>
        <xdr:cNvSpPr/>
      </xdr:nvSpPr>
      <xdr:spPr>
        <a:xfrm>
          <a:off x="45847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156863</xdr:rowOff>
    </xdr:from>
    <xdr:ext cx="405111" cy="259045"/>
    <xdr:sp macro="" textlink="">
      <xdr:nvSpPr>
        <xdr:cNvPr id="305" name="【公営住宅】&#10;有形固定資産減価償却率該当値テキスト"/>
        <xdr:cNvSpPr txBox="1"/>
      </xdr:nvSpPr>
      <xdr:spPr>
        <a:xfrm>
          <a:off x="4673600"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92075</xdr:rowOff>
    </xdr:from>
    <xdr:to>
      <xdr:col>20</xdr:col>
      <xdr:colOff>38100</xdr:colOff>
      <xdr:row>82</xdr:row>
      <xdr:rowOff>22225</xdr:rowOff>
    </xdr:to>
    <xdr:sp macro="" textlink="">
      <xdr:nvSpPr>
        <xdr:cNvPr id="306" name="楕円 305"/>
        <xdr:cNvSpPr/>
      </xdr:nvSpPr>
      <xdr:spPr>
        <a:xfrm>
          <a:off x="3746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142875</xdr:rowOff>
    </xdr:from>
    <xdr:to>
      <xdr:col>24</xdr:col>
      <xdr:colOff>63500</xdr:colOff>
      <xdr:row>82</xdr:row>
      <xdr:rowOff>13336</xdr:rowOff>
    </xdr:to>
    <xdr:cxnSp macro="">
      <xdr:nvCxnSpPr>
        <xdr:cNvPr id="307" name="直線コネクタ 306"/>
        <xdr:cNvCxnSpPr/>
      </xdr:nvCxnSpPr>
      <xdr:spPr>
        <a:xfrm>
          <a:off x="3797300" y="140303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52070</xdr:rowOff>
    </xdr:from>
    <xdr:to>
      <xdr:col>15</xdr:col>
      <xdr:colOff>101600</xdr:colOff>
      <xdr:row>81</xdr:row>
      <xdr:rowOff>153670</xdr:rowOff>
    </xdr:to>
    <xdr:sp macro="" textlink="">
      <xdr:nvSpPr>
        <xdr:cNvPr id="308" name="楕円 307"/>
        <xdr:cNvSpPr/>
      </xdr:nvSpPr>
      <xdr:spPr>
        <a:xfrm>
          <a:off x="2857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102870</xdr:rowOff>
    </xdr:from>
    <xdr:to>
      <xdr:col>19</xdr:col>
      <xdr:colOff>177800</xdr:colOff>
      <xdr:row>81</xdr:row>
      <xdr:rowOff>142875</xdr:rowOff>
    </xdr:to>
    <xdr:cxnSp macro="">
      <xdr:nvCxnSpPr>
        <xdr:cNvPr id="309" name="直線コネクタ 308"/>
        <xdr:cNvCxnSpPr/>
      </xdr:nvCxnSpPr>
      <xdr:spPr>
        <a:xfrm>
          <a:off x="2908300" y="139903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12064</xdr:rowOff>
    </xdr:from>
    <xdr:to>
      <xdr:col>10</xdr:col>
      <xdr:colOff>165100</xdr:colOff>
      <xdr:row>81</xdr:row>
      <xdr:rowOff>113664</xdr:rowOff>
    </xdr:to>
    <xdr:sp macro="" textlink="">
      <xdr:nvSpPr>
        <xdr:cNvPr id="310" name="楕円 309"/>
        <xdr:cNvSpPr/>
      </xdr:nvSpPr>
      <xdr:spPr>
        <a:xfrm>
          <a:off x="1968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62864</xdr:rowOff>
    </xdr:from>
    <xdr:to>
      <xdr:col>15</xdr:col>
      <xdr:colOff>50800</xdr:colOff>
      <xdr:row>81</xdr:row>
      <xdr:rowOff>102870</xdr:rowOff>
    </xdr:to>
    <xdr:cxnSp macro="">
      <xdr:nvCxnSpPr>
        <xdr:cNvPr id="311" name="直線コネクタ 310"/>
        <xdr:cNvCxnSpPr/>
      </xdr:nvCxnSpPr>
      <xdr:spPr>
        <a:xfrm>
          <a:off x="2019300" y="139503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92075</xdr:rowOff>
    </xdr:from>
    <xdr:to>
      <xdr:col>6</xdr:col>
      <xdr:colOff>38100</xdr:colOff>
      <xdr:row>82</xdr:row>
      <xdr:rowOff>22225</xdr:rowOff>
    </xdr:to>
    <xdr:sp macro="" textlink="">
      <xdr:nvSpPr>
        <xdr:cNvPr id="312" name="楕円 311"/>
        <xdr:cNvSpPr/>
      </xdr:nvSpPr>
      <xdr:spPr>
        <a:xfrm>
          <a:off x="1079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62864</xdr:rowOff>
    </xdr:from>
    <xdr:to>
      <xdr:col>10</xdr:col>
      <xdr:colOff>114300</xdr:colOff>
      <xdr:row>81</xdr:row>
      <xdr:rowOff>142875</xdr:rowOff>
    </xdr:to>
    <xdr:cxnSp macro="">
      <xdr:nvCxnSpPr>
        <xdr:cNvPr id="313" name="直線コネクタ 312"/>
        <xdr:cNvCxnSpPr/>
      </xdr:nvCxnSpPr>
      <xdr:spPr>
        <a:xfrm flipV="1">
          <a:off x="1130300" y="1395031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38752</xdr:rowOff>
    </xdr:from>
    <xdr:ext cx="405111" cy="259045"/>
    <xdr:sp macro="" textlink="">
      <xdr:nvSpPr>
        <xdr:cNvPr id="318" name="n_1mainValue【公営住宅】&#10;有形固定資産減価償却率"/>
        <xdr:cNvSpPr txBox="1"/>
      </xdr:nvSpPr>
      <xdr:spPr>
        <a:xfrm>
          <a:off x="3582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319" name="n_2mainValue【公営住宅】&#10;有形固定資産減価償却率"/>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320" name="n_3mainValue【公営住宅】&#10;有形固定資産減価償却率"/>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38752</xdr:rowOff>
    </xdr:from>
    <xdr:ext cx="405111" cy="259045"/>
    <xdr:sp macro="" textlink="">
      <xdr:nvSpPr>
        <xdr:cNvPr id="321" name="n_4mainValue【公営住宅】&#10;有形固定資産減価償却率"/>
        <xdr:cNvSpPr txBox="1"/>
      </xdr:nvSpPr>
      <xdr:spPr>
        <a:xfrm>
          <a:off x="927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104298</xdr:rowOff>
    </xdr:from>
    <xdr:to>
      <xdr:col>55</xdr:col>
      <xdr:colOff>50800</xdr:colOff>
      <xdr:row>86</xdr:row>
      <xdr:rowOff>34448</xdr:rowOff>
    </xdr:to>
    <xdr:sp macro="" textlink="">
      <xdr:nvSpPr>
        <xdr:cNvPr id="359" name="楕円 358"/>
        <xdr:cNvSpPr/>
      </xdr:nvSpPr>
      <xdr:spPr>
        <a:xfrm>
          <a:off x="10426700" y="1467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360" name="【公営住宅】&#10;一人当たり面積該当値テキスト"/>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104938</xdr:rowOff>
    </xdr:from>
    <xdr:to>
      <xdr:col>50</xdr:col>
      <xdr:colOff>165100</xdr:colOff>
      <xdr:row>86</xdr:row>
      <xdr:rowOff>35088</xdr:rowOff>
    </xdr:to>
    <xdr:sp macro="" textlink="">
      <xdr:nvSpPr>
        <xdr:cNvPr id="361" name="楕円 360"/>
        <xdr:cNvSpPr/>
      </xdr:nvSpPr>
      <xdr:spPr>
        <a:xfrm>
          <a:off x="9588500" y="146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155098</xdr:rowOff>
    </xdr:from>
    <xdr:to>
      <xdr:col>55</xdr:col>
      <xdr:colOff>0</xdr:colOff>
      <xdr:row>85</xdr:row>
      <xdr:rowOff>155738</xdr:rowOff>
    </xdr:to>
    <xdr:cxnSp macro="">
      <xdr:nvCxnSpPr>
        <xdr:cNvPr id="362" name="直線コネクタ 361"/>
        <xdr:cNvCxnSpPr/>
      </xdr:nvCxnSpPr>
      <xdr:spPr>
        <a:xfrm flipV="1">
          <a:off x="9639300" y="14728348"/>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106080</xdr:rowOff>
    </xdr:from>
    <xdr:to>
      <xdr:col>46</xdr:col>
      <xdr:colOff>38100</xdr:colOff>
      <xdr:row>86</xdr:row>
      <xdr:rowOff>36230</xdr:rowOff>
    </xdr:to>
    <xdr:sp macro="" textlink="">
      <xdr:nvSpPr>
        <xdr:cNvPr id="363" name="楕円 362"/>
        <xdr:cNvSpPr/>
      </xdr:nvSpPr>
      <xdr:spPr>
        <a:xfrm>
          <a:off x="8699500" y="146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155738</xdr:rowOff>
    </xdr:from>
    <xdr:to>
      <xdr:col>50</xdr:col>
      <xdr:colOff>114300</xdr:colOff>
      <xdr:row>85</xdr:row>
      <xdr:rowOff>156880</xdr:rowOff>
    </xdr:to>
    <xdr:cxnSp macro="">
      <xdr:nvCxnSpPr>
        <xdr:cNvPr id="364" name="直線コネクタ 363"/>
        <xdr:cNvCxnSpPr/>
      </xdr:nvCxnSpPr>
      <xdr:spPr>
        <a:xfrm flipV="1">
          <a:off x="8750300" y="1472898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106995</xdr:rowOff>
    </xdr:from>
    <xdr:to>
      <xdr:col>41</xdr:col>
      <xdr:colOff>101600</xdr:colOff>
      <xdr:row>86</xdr:row>
      <xdr:rowOff>37145</xdr:rowOff>
    </xdr:to>
    <xdr:sp macro="" textlink="">
      <xdr:nvSpPr>
        <xdr:cNvPr id="365" name="楕円 364"/>
        <xdr:cNvSpPr/>
      </xdr:nvSpPr>
      <xdr:spPr>
        <a:xfrm>
          <a:off x="7810500" y="146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156880</xdr:rowOff>
    </xdr:from>
    <xdr:to>
      <xdr:col>45</xdr:col>
      <xdr:colOff>177800</xdr:colOff>
      <xdr:row>85</xdr:row>
      <xdr:rowOff>157795</xdr:rowOff>
    </xdr:to>
    <xdr:cxnSp macro="">
      <xdr:nvCxnSpPr>
        <xdr:cNvPr id="366" name="直線コネクタ 365"/>
        <xdr:cNvCxnSpPr/>
      </xdr:nvCxnSpPr>
      <xdr:spPr>
        <a:xfrm flipV="1">
          <a:off x="7861300" y="1473013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107406</xdr:rowOff>
    </xdr:from>
    <xdr:to>
      <xdr:col>36</xdr:col>
      <xdr:colOff>165100</xdr:colOff>
      <xdr:row>86</xdr:row>
      <xdr:rowOff>37556</xdr:rowOff>
    </xdr:to>
    <xdr:sp macro="" textlink="">
      <xdr:nvSpPr>
        <xdr:cNvPr id="367" name="楕円 366"/>
        <xdr:cNvSpPr/>
      </xdr:nvSpPr>
      <xdr:spPr>
        <a:xfrm>
          <a:off x="6921500" y="1468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157795</xdr:rowOff>
    </xdr:from>
    <xdr:to>
      <xdr:col>41</xdr:col>
      <xdr:colOff>50800</xdr:colOff>
      <xdr:row>85</xdr:row>
      <xdr:rowOff>158206</xdr:rowOff>
    </xdr:to>
    <xdr:cxnSp macro="">
      <xdr:nvCxnSpPr>
        <xdr:cNvPr id="368" name="直線コネクタ 367"/>
        <xdr:cNvCxnSpPr/>
      </xdr:nvCxnSpPr>
      <xdr:spPr>
        <a:xfrm flipV="1">
          <a:off x="6972300" y="14731045"/>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26215</xdr:rowOff>
    </xdr:from>
    <xdr:ext cx="469744" cy="259045"/>
    <xdr:sp macro="" textlink="">
      <xdr:nvSpPr>
        <xdr:cNvPr id="373" name="n_1mainValue【公営住宅】&#10;一人当たり面積"/>
        <xdr:cNvSpPr txBox="1"/>
      </xdr:nvSpPr>
      <xdr:spPr>
        <a:xfrm>
          <a:off x="9391727" y="1477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27357</xdr:rowOff>
    </xdr:from>
    <xdr:ext cx="469744" cy="259045"/>
    <xdr:sp macro="" textlink="">
      <xdr:nvSpPr>
        <xdr:cNvPr id="374" name="n_2mainValue【公営住宅】&#10;一人当たり面積"/>
        <xdr:cNvSpPr txBox="1"/>
      </xdr:nvSpPr>
      <xdr:spPr>
        <a:xfrm>
          <a:off x="8515427" y="1477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28272</xdr:rowOff>
    </xdr:from>
    <xdr:ext cx="469744" cy="259045"/>
    <xdr:sp macro="" textlink="">
      <xdr:nvSpPr>
        <xdr:cNvPr id="375" name="n_3mainValue【公営住宅】&#10;一人当たり面積"/>
        <xdr:cNvSpPr txBox="1"/>
      </xdr:nvSpPr>
      <xdr:spPr>
        <a:xfrm>
          <a:off x="7626427" y="147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28683</xdr:rowOff>
    </xdr:from>
    <xdr:ext cx="469744" cy="259045"/>
    <xdr:sp macro="" textlink="">
      <xdr:nvSpPr>
        <xdr:cNvPr id="376" name="n_4mainValue【公営住宅】&#10;一人当たり面積"/>
        <xdr:cNvSpPr txBox="1"/>
      </xdr:nvSpPr>
      <xdr:spPr>
        <a:xfrm>
          <a:off x="6737427" y="1477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407" name="【港湾・漁港】&#10;有形固定資産減価償却率平均値テキスト"/>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100512</xdr:rowOff>
    </xdr:from>
    <xdr:to>
      <xdr:col>24</xdr:col>
      <xdr:colOff>114300</xdr:colOff>
      <xdr:row>106</xdr:row>
      <xdr:rowOff>30662</xdr:rowOff>
    </xdr:to>
    <xdr:sp macro="" textlink="">
      <xdr:nvSpPr>
        <xdr:cNvPr id="418" name="楕円 417"/>
        <xdr:cNvSpPr/>
      </xdr:nvSpPr>
      <xdr:spPr>
        <a:xfrm>
          <a:off x="4584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78939</xdr:rowOff>
    </xdr:from>
    <xdr:ext cx="405111" cy="259045"/>
    <xdr:sp macro="" textlink="">
      <xdr:nvSpPr>
        <xdr:cNvPr id="419" name="【港湾・漁港】&#10;有形固定資産減価償却率該当値テキスト"/>
        <xdr:cNvSpPr txBox="1"/>
      </xdr:nvSpPr>
      <xdr:spPr>
        <a:xfrm>
          <a:off x="4673600"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74386</xdr:rowOff>
    </xdr:from>
    <xdr:to>
      <xdr:col>20</xdr:col>
      <xdr:colOff>38100</xdr:colOff>
      <xdr:row>106</xdr:row>
      <xdr:rowOff>4536</xdr:rowOff>
    </xdr:to>
    <xdr:sp macro="" textlink="">
      <xdr:nvSpPr>
        <xdr:cNvPr id="420" name="楕円 419"/>
        <xdr:cNvSpPr/>
      </xdr:nvSpPr>
      <xdr:spPr>
        <a:xfrm>
          <a:off x="3746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125186</xdr:rowOff>
    </xdr:from>
    <xdr:to>
      <xdr:col>24</xdr:col>
      <xdr:colOff>63500</xdr:colOff>
      <xdr:row>105</xdr:row>
      <xdr:rowOff>151312</xdr:rowOff>
    </xdr:to>
    <xdr:cxnSp macro="">
      <xdr:nvCxnSpPr>
        <xdr:cNvPr id="421" name="直線コネクタ 420"/>
        <xdr:cNvCxnSpPr/>
      </xdr:nvCxnSpPr>
      <xdr:spPr>
        <a:xfrm>
          <a:off x="3797300" y="1812743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46627</xdr:rowOff>
    </xdr:from>
    <xdr:to>
      <xdr:col>15</xdr:col>
      <xdr:colOff>101600</xdr:colOff>
      <xdr:row>105</xdr:row>
      <xdr:rowOff>148227</xdr:rowOff>
    </xdr:to>
    <xdr:sp macro="" textlink="">
      <xdr:nvSpPr>
        <xdr:cNvPr id="422" name="楕円 421"/>
        <xdr:cNvSpPr/>
      </xdr:nvSpPr>
      <xdr:spPr>
        <a:xfrm>
          <a:off x="2857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97427</xdr:rowOff>
    </xdr:from>
    <xdr:to>
      <xdr:col>19</xdr:col>
      <xdr:colOff>177800</xdr:colOff>
      <xdr:row>105</xdr:row>
      <xdr:rowOff>125186</xdr:rowOff>
    </xdr:to>
    <xdr:cxnSp macro="">
      <xdr:nvCxnSpPr>
        <xdr:cNvPr id="423" name="直線コネクタ 422"/>
        <xdr:cNvCxnSpPr/>
      </xdr:nvCxnSpPr>
      <xdr:spPr>
        <a:xfrm>
          <a:off x="2908300" y="180996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424" name="楕円 423"/>
        <xdr:cNvSpPr/>
      </xdr:nvSpPr>
      <xdr:spPr>
        <a:xfrm>
          <a:off x="1968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97427</xdr:rowOff>
    </xdr:from>
    <xdr:to>
      <xdr:col>15</xdr:col>
      <xdr:colOff>50800</xdr:colOff>
      <xdr:row>105</xdr:row>
      <xdr:rowOff>99061</xdr:rowOff>
    </xdr:to>
    <xdr:cxnSp macro="">
      <xdr:nvCxnSpPr>
        <xdr:cNvPr id="425" name="直線コネクタ 424"/>
        <xdr:cNvCxnSpPr/>
      </xdr:nvCxnSpPr>
      <xdr:spPr>
        <a:xfrm flipV="1">
          <a:off x="2019300" y="180996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74386</xdr:rowOff>
    </xdr:from>
    <xdr:to>
      <xdr:col>6</xdr:col>
      <xdr:colOff>38100</xdr:colOff>
      <xdr:row>106</xdr:row>
      <xdr:rowOff>4536</xdr:rowOff>
    </xdr:to>
    <xdr:sp macro="" textlink="">
      <xdr:nvSpPr>
        <xdr:cNvPr id="426" name="楕円 425"/>
        <xdr:cNvSpPr/>
      </xdr:nvSpPr>
      <xdr:spPr>
        <a:xfrm>
          <a:off x="1079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99061</xdr:rowOff>
    </xdr:from>
    <xdr:to>
      <xdr:col>10</xdr:col>
      <xdr:colOff>114300</xdr:colOff>
      <xdr:row>105</xdr:row>
      <xdr:rowOff>125186</xdr:rowOff>
    </xdr:to>
    <xdr:cxnSp macro="">
      <xdr:nvCxnSpPr>
        <xdr:cNvPr id="427" name="直線コネクタ 426"/>
        <xdr:cNvCxnSpPr/>
      </xdr:nvCxnSpPr>
      <xdr:spPr>
        <a:xfrm flipV="1">
          <a:off x="1130300" y="181013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68415</xdr:rowOff>
    </xdr:from>
    <xdr:ext cx="405111" cy="259045"/>
    <xdr:sp macro="" textlink="">
      <xdr:nvSpPr>
        <xdr:cNvPr id="428" name="n_1aveValue【港湾・漁港】&#10;有形固定資産減価償却率"/>
        <xdr:cNvSpPr txBox="1"/>
      </xdr:nvSpPr>
      <xdr:spPr>
        <a:xfrm>
          <a:off x="35820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429" name="n_2aveValue【港湾・漁港】&#10;有形固定資産減価償却率"/>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30" name="n_3aveValue【港湾・漁港】&#10;有形固定資産減価償却率"/>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1" name="n_4aveValue【港湾・漁港】&#10;有形固定資産減価償却率"/>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167113</xdr:rowOff>
    </xdr:from>
    <xdr:ext cx="405111" cy="259045"/>
    <xdr:sp macro="" textlink="">
      <xdr:nvSpPr>
        <xdr:cNvPr id="432" name="n_1mainValue【港湾・漁港】&#10;有形固定資産減価償却率"/>
        <xdr:cNvSpPr txBox="1"/>
      </xdr:nvSpPr>
      <xdr:spPr>
        <a:xfrm>
          <a:off x="35820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139354</xdr:rowOff>
    </xdr:from>
    <xdr:ext cx="405111" cy="259045"/>
    <xdr:sp macro="" textlink="">
      <xdr:nvSpPr>
        <xdr:cNvPr id="433" name="n_2mainValue【港湾・漁港】&#10;有形固定資産減価償却率"/>
        <xdr:cNvSpPr txBox="1"/>
      </xdr:nvSpPr>
      <xdr:spPr>
        <a:xfrm>
          <a:off x="2705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140988</xdr:rowOff>
    </xdr:from>
    <xdr:ext cx="405111" cy="259045"/>
    <xdr:sp macro="" textlink="">
      <xdr:nvSpPr>
        <xdr:cNvPr id="434" name="n_3mainValue【港湾・漁港】&#10;有形固定資産減価償却率"/>
        <xdr:cNvSpPr txBox="1"/>
      </xdr:nvSpPr>
      <xdr:spPr>
        <a:xfrm>
          <a:off x="1816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167113</xdr:rowOff>
    </xdr:from>
    <xdr:ext cx="405111" cy="259045"/>
    <xdr:sp macro="" textlink="">
      <xdr:nvSpPr>
        <xdr:cNvPr id="435" name="n_4mainValue【港湾・漁港】&#10;有形固定資産減価償却率"/>
        <xdr:cNvSpPr txBox="1"/>
      </xdr:nvSpPr>
      <xdr:spPr>
        <a:xfrm>
          <a:off x="927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2" name="【港湾・漁港】&#10;一人当たり有形固定資産（償却資産）額平均値テキスト"/>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107621</xdr:rowOff>
    </xdr:from>
    <xdr:to>
      <xdr:col>55</xdr:col>
      <xdr:colOff>50800</xdr:colOff>
      <xdr:row>108</xdr:row>
      <xdr:rowOff>37771</xdr:rowOff>
    </xdr:to>
    <xdr:sp macro="" textlink="">
      <xdr:nvSpPr>
        <xdr:cNvPr id="473" name="楕円 472"/>
        <xdr:cNvSpPr/>
      </xdr:nvSpPr>
      <xdr:spPr>
        <a:xfrm>
          <a:off x="10426700" y="1845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22548</xdr:rowOff>
    </xdr:from>
    <xdr:ext cx="599010" cy="259045"/>
    <xdr:sp macro="" textlink="">
      <xdr:nvSpPr>
        <xdr:cNvPr id="474" name="【港湾・漁港】&#10;一人当たり有形固定資産（償却資産）額該当値テキスト"/>
        <xdr:cNvSpPr txBox="1"/>
      </xdr:nvSpPr>
      <xdr:spPr>
        <a:xfrm>
          <a:off x="10515600" y="1836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108727</xdr:rowOff>
    </xdr:from>
    <xdr:to>
      <xdr:col>50</xdr:col>
      <xdr:colOff>165100</xdr:colOff>
      <xdr:row>108</xdr:row>
      <xdr:rowOff>38877</xdr:rowOff>
    </xdr:to>
    <xdr:sp macro="" textlink="">
      <xdr:nvSpPr>
        <xdr:cNvPr id="475" name="楕円 474"/>
        <xdr:cNvSpPr/>
      </xdr:nvSpPr>
      <xdr:spPr>
        <a:xfrm>
          <a:off x="9588500" y="1845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158421</xdr:rowOff>
    </xdr:from>
    <xdr:to>
      <xdr:col>55</xdr:col>
      <xdr:colOff>0</xdr:colOff>
      <xdr:row>107</xdr:row>
      <xdr:rowOff>159527</xdr:rowOff>
    </xdr:to>
    <xdr:cxnSp macro="">
      <xdr:nvCxnSpPr>
        <xdr:cNvPr id="476" name="直線コネクタ 475"/>
        <xdr:cNvCxnSpPr/>
      </xdr:nvCxnSpPr>
      <xdr:spPr>
        <a:xfrm flipV="1">
          <a:off x="9639300" y="18503571"/>
          <a:ext cx="8382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110193</xdr:rowOff>
    </xdr:from>
    <xdr:to>
      <xdr:col>46</xdr:col>
      <xdr:colOff>38100</xdr:colOff>
      <xdr:row>108</xdr:row>
      <xdr:rowOff>40343</xdr:rowOff>
    </xdr:to>
    <xdr:sp macro="" textlink="">
      <xdr:nvSpPr>
        <xdr:cNvPr id="477" name="楕円 476"/>
        <xdr:cNvSpPr/>
      </xdr:nvSpPr>
      <xdr:spPr>
        <a:xfrm>
          <a:off x="8699500" y="1845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159527</xdr:rowOff>
    </xdr:from>
    <xdr:to>
      <xdr:col>50</xdr:col>
      <xdr:colOff>114300</xdr:colOff>
      <xdr:row>107</xdr:row>
      <xdr:rowOff>160993</xdr:rowOff>
    </xdr:to>
    <xdr:cxnSp macro="">
      <xdr:nvCxnSpPr>
        <xdr:cNvPr id="478" name="直線コネクタ 477"/>
        <xdr:cNvCxnSpPr/>
      </xdr:nvCxnSpPr>
      <xdr:spPr>
        <a:xfrm flipV="1">
          <a:off x="8750300" y="18504677"/>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114364</xdr:rowOff>
    </xdr:from>
    <xdr:to>
      <xdr:col>41</xdr:col>
      <xdr:colOff>101600</xdr:colOff>
      <xdr:row>108</xdr:row>
      <xdr:rowOff>44514</xdr:rowOff>
    </xdr:to>
    <xdr:sp macro="" textlink="">
      <xdr:nvSpPr>
        <xdr:cNvPr id="479" name="楕円 478"/>
        <xdr:cNvSpPr/>
      </xdr:nvSpPr>
      <xdr:spPr>
        <a:xfrm>
          <a:off x="7810500" y="184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160993</xdr:rowOff>
    </xdr:from>
    <xdr:to>
      <xdr:col>45</xdr:col>
      <xdr:colOff>177800</xdr:colOff>
      <xdr:row>107</xdr:row>
      <xdr:rowOff>165164</xdr:rowOff>
    </xdr:to>
    <xdr:cxnSp macro="">
      <xdr:nvCxnSpPr>
        <xdr:cNvPr id="480" name="直線コネクタ 479"/>
        <xdr:cNvCxnSpPr/>
      </xdr:nvCxnSpPr>
      <xdr:spPr>
        <a:xfrm flipV="1">
          <a:off x="7861300" y="18506143"/>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112726</xdr:rowOff>
    </xdr:from>
    <xdr:to>
      <xdr:col>36</xdr:col>
      <xdr:colOff>165100</xdr:colOff>
      <xdr:row>108</xdr:row>
      <xdr:rowOff>42876</xdr:rowOff>
    </xdr:to>
    <xdr:sp macro="" textlink="">
      <xdr:nvSpPr>
        <xdr:cNvPr id="481" name="楕円 480"/>
        <xdr:cNvSpPr/>
      </xdr:nvSpPr>
      <xdr:spPr>
        <a:xfrm>
          <a:off x="6921500" y="1845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163526</xdr:rowOff>
    </xdr:from>
    <xdr:to>
      <xdr:col>41</xdr:col>
      <xdr:colOff>50800</xdr:colOff>
      <xdr:row>107</xdr:row>
      <xdr:rowOff>165164</xdr:rowOff>
    </xdr:to>
    <xdr:cxnSp macro="">
      <xdr:nvCxnSpPr>
        <xdr:cNvPr id="482" name="直線コネクタ 481"/>
        <xdr:cNvCxnSpPr/>
      </xdr:nvCxnSpPr>
      <xdr:spPr>
        <a:xfrm>
          <a:off x="6972300" y="18508676"/>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3" name="n_1aveValue【港湾・漁港】&#10;一人当たり有形固定資産（償却資産）額"/>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4" name="n_2aveValue【港湾・漁港】&#10;一人当たり有形固定資産（償却資産）額"/>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5" name="n_3aveValue【港湾・漁港】&#10;一人当たり有形固定資産（償却資産）額"/>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6" name="n_4aveValue【港湾・漁港】&#10;一人当たり有形固定資産（償却資産）額"/>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30004</xdr:rowOff>
    </xdr:from>
    <xdr:ext cx="599010" cy="259045"/>
    <xdr:sp macro="" textlink="">
      <xdr:nvSpPr>
        <xdr:cNvPr id="487" name="n_1mainValue【港湾・漁港】&#10;一人当たり有形固定資産（償却資産）額"/>
        <xdr:cNvSpPr txBox="1"/>
      </xdr:nvSpPr>
      <xdr:spPr>
        <a:xfrm>
          <a:off x="9327095" y="1854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31470</xdr:rowOff>
    </xdr:from>
    <xdr:ext cx="599010" cy="259045"/>
    <xdr:sp macro="" textlink="">
      <xdr:nvSpPr>
        <xdr:cNvPr id="488" name="n_2mainValue【港湾・漁港】&#10;一人当たり有形固定資産（償却資産）額"/>
        <xdr:cNvSpPr txBox="1"/>
      </xdr:nvSpPr>
      <xdr:spPr>
        <a:xfrm>
          <a:off x="8450795" y="1854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35641</xdr:rowOff>
    </xdr:from>
    <xdr:ext cx="599010" cy="259045"/>
    <xdr:sp macro="" textlink="">
      <xdr:nvSpPr>
        <xdr:cNvPr id="489" name="n_3mainValue【港湾・漁港】&#10;一人当たり有形固定資産（償却資産）額"/>
        <xdr:cNvSpPr txBox="1"/>
      </xdr:nvSpPr>
      <xdr:spPr>
        <a:xfrm>
          <a:off x="7561795" y="18552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34003</xdr:rowOff>
    </xdr:from>
    <xdr:ext cx="599010" cy="259045"/>
    <xdr:sp macro="" textlink="">
      <xdr:nvSpPr>
        <xdr:cNvPr id="490" name="n_4mainValue【港湾・漁港】&#10;一人当たり有形固定資産（償却資産）額"/>
        <xdr:cNvSpPr txBox="1"/>
      </xdr:nvSpPr>
      <xdr:spPr>
        <a:xfrm>
          <a:off x="6672795" y="1855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1"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159294</xdr:rowOff>
    </xdr:from>
    <xdr:to>
      <xdr:col>85</xdr:col>
      <xdr:colOff>177800</xdr:colOff>
      <xdr:row>36</xdr:row>
      <xdr:rowOff>89444</xdr:rowOff>
    </xdr:to>
    <xdr:sp macro="" textlink="">
      <xdr:nvSpPr>
        <xdr:cNvPr id="532" name="楕円 531"/>
        <xdr:cNvSpPr/>
      </xdr:nvSpPr>
      <xdr:spPr>
        <a:xfrm>
          <a:off x="162687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10721</xdr:rowOff>
    </xdr:from>
    <xdr:ext cx="405111" cy="259045"/>
    <xdr:sp macro="" textlink="">
      <xdr:nvSpPr>
        <xdr:cNvPr id="533" name="【認定こども園・幼稚園・保育所】&#10;有形固定資産減価償却率該当値テキスト"/>
        <xdr:cNvSpPr txBox="1"/>
      </xdr:nvSpPr>
      <xdr:spPr>
        <a:xfrm>
          <a:off x="16357600" y="60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58057</xdr:rowOff>
    </xdr:from>
    <xdr:to>
      <xdr:col>81</xdr:col>
      <xdr:colOff>101600</xdr:colOff>
      <xdr:row>36</xdr:row>
      <xdr:rowOff>159657</xdr:rowOff>
    </xdr:to>
    <xdr:sp macro="" textlink="">
      <xdr:nvSpPr>
        <xdr:cNvPr id="534" name="楕円 533"/>
        <xdr:cNvSpPr/>
      </xdr:nvSpPr>
      <xdr:spPr>
        <a:xfrm>
          <a:off x="15430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38644</xdr:rowOff>
    </xdr:from>
    <xdr:to>
      <xdr:col>85</xdr:col>
      <xdr:colOff>127000</xdr:colOff>
      <xdr:row>36</xdr:row>
      <xdr:rowOff>108857</xdr:rowOff>
    </xdr:to>
    <xdr:cxnSp macro="">
      <xdr:nvCxnSpPr>
        <xdr:cNvPr id="535" name="直線コネクタ 534"/>
        <xdr:cNvCxnSpPr/>
      </xdr:nvCxnSpPr>
      <xdr:spPr>
        <a:xfrm flipV="1">
          <a:off x="15481300" y="6210844"/>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43362</xdr:rowOff>
    </xdr:from>
    <xdr:to>
      <xdr:col>76</xdr:col>
      <xdr:colOff>165100</xdr:colOff>
      <xdr:row>38</xdr:row>
      <xdr:rowOff>144962</xdr:rowOff>
    </xdr:to>
    <xdr:sp macro="" textlink="">
      <xdr:nvSpPr>
        <xdr:cNvPr id="536" name="楕円 535"/>
        <xdr:cNvSpPr/>
      </xdr:nvSpPr>
      <xdr:spPr>
        <a:xfrm>
          <a:off x="14541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108857</xdr:rowOff>
    </xdr:from>
    <xdr:to>
      <xdr:col>81</xdr:col>
      <xdr:colOff>50800</xdr:colOff>
      <xdr:row>38</xdr:row>
      <xdr:rowOff>94162</xdr:rowOff>
    </xdr:to>
    <xdr:cxnSp macro="">
      <xdr:nvCxnSpPr>
        <xdr:cNvPr id="537" name="直線コネクタ 536"/>
        <xdr:cNvCxnSpPr/>
      </xdr:nvCxnSpPr>
      <xdr:spPr>
        <a:xfrm flipV="1">
          <a:off x="14592300" y="6281057"/>
          <a:ext cx="889000" cy="32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15603</xdr:rowOff>
    </xdr:from>
    <xdr:to>
      <xdr:col>72</xdr:col>
      <xdr:colOff>38100</xdr:colOff>
      <xdr:row>38</xdr:row>
      <xdr:rowOff>117203</xdr:rowOff>
    </xdr:to>
    <xdr:sp macro="" textlink="">
      <xdr:nvSpPr>
        <xdr:cNvPr id="538" name="楕円 537"/>
        <xdr:cNvSpPr/>
      </xdr:nvSpPr>
      <xdr:spPr>
        <a:xfrm>
          <a:off x="13652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66403</xdr:rowOff>
    </xdr:from>
    <xdr:to>
      <xdr:col>76</xdr:col>
      <xdr:colOff>114300</xdr:colOff>
      <xdr:row>38</xdr:row>
      <xdr:rowOff>94162</xdr:rowOff>
    </xdr:to>
    <xdr:cxnSp macro="">
      <xdr:nvCxnSpPr>
        <xdr:cNvPr id="539" name="直線コネクタ 538"/>
        <xdr:cNvCxnSpPr/>
      </xdr:nvCxnSpPr>
      <xdr:spPr>
        <a:xfrm>
          <a:off x="13703300" y="65815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58057</xdr:rowOff>
    </xdr:from>
    <xdr:to>
      <xdr:col>67</xdr:col>
      <xdr:colOff>101600</xdr:colOff>
      <xdr:row>36</xdr:row>
      <xdr:rowOff>159657</xdr:rowOff>
    </xdr:to>
    <xdr:sp macro="" textlink="">
      <xdr:nvSpPr>
        <xdr:cNvPr id="540" name="楕円 539"/>
        <xdr:cNvSpPr/>
      </xdr:nvSpPr>
      <xdr:spPr>
        <a:xfrm>
          <a:off x="12763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108857</xdr:rowOff>
    </xdr:from>
    <xdr:to>
      <xdr:col>71</xdr:col>
      <xdr:colOff>177800</xdr:colOff>
      <xdr:row>38</xdr:row>
      <xdr:rowOff>66403</xdr:rowOff>
    </xdr:to>
    <xdr:cxnSp macro="">
      <xdr:nvCxnSpPr>
        <xdr:cNvPr id="541" name="直線コネクタ 540"/>
        <xdr:cNvCxnSpPr/>
      </xdr:nvCxnSpPr>
      <xdr:spPr>
        <a:xfrm>
          <a:off x="12814300" y="6281057"/>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2" name="n_1aveValue【認定こども園・幼稚園・保育所】&#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543"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4" name="n_3aveValue【認定こども園・幼稚園・保育所】&#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545" name="n_4aveValue【認定こども園・幼稚園・保育所】&#10;有形固定資産減価償却率"/>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4734</xdr:rowOff>
    </xdr:from>
    <xdr:ext cx="405111" cy="259045"/>
    <xdr:sp macro="" textlink="">
      <xdr:nvSpPr>
        <xdr:cNvPr id="546" name="n_1mainValue【認定こども園・幼稚園・保育所】&#10;有形固定資産減価償却率"/>
        <xdr:cNvSpPr txBox="1"/>
      </xdr:nvSpPr>
      <xdr:spPr>
        <a:xfrm>
          <a:off x="152660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547" name="n_2mainValue【認定こども園・幼稚園・保育所】&#10;有形固定資産減価償却率"/>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133730</xdr:rowOff>
    </xdr:from>
    <xdr:ext cx="405111" cy="259045"/>
    <xdr:sp macro="" textlink="">
      <xdr:nvSpPr>
        <xdr:cNvPr id="548" name="n_3mainValue【認定こども園・幼稚園・保育所】&#10;有形固定資産減価償却率"/>
        <xdr:cNvSpPr txBox="1"/>
      </xdr:nvSpPr>
      <xdr:spPr>
        <a:xfrm>
          <a:off x="13500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4734</xdr:rowOff>
    </xdr:from>
    <xdr:ext cx="405111" cy="259045"/>
    <xdr:sp macro="" textlink="">
      <xdr:nvSpPr>
        <xdr:cNvPr id="549" name="n_4mainValue【認定こども園・幼稚園・保育所】&#10;有形固定資産減価償却率"/>
        <xdr:cNvSpPr txBox="1"/>
      </xdr:nvSpPr>
      <xdr:spPr>
        <a:xfrm>
          <a:off x="12611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580"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107043</xdr:rowOff>
    </xdr:from>
    <xdr:to>
      <xdr:col>116</xdr:col>
      <xdr:colOff>114300</xdr:colOff>
      <xdr:row>41</xdr:row>
      <xdr:rowOff>37193</xdr:rowOff>
    </xdr:to>
    <xdr:sp macro="" textlink="">
      <xdr:nvSpPr>
        <xdr:cNvPr id="591" name="楕円 590"/>
        <xdr:cNvSpPr/>
      </xdr:nvSpPr>
      <xdr:spPr>
        <a:xfrm>
          <a:off x="221107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85470</xdr:rowOff>
    </xdr:from>
    <xdr:ext cx="469744" cy="259045"/>
    <xdr:sp macro="" textlink="">
      <xdr:nvSpPr>
        <xdr:cNvPr id="592" name="【認定こども園・幼稚園・保育所】&#10;一人当たり面積該当値テキスト"/>
        <xdr:cNvSpPr txBox="1"/>
      </xdr:nvSpPr>
      <xdr:spPr>
        <a:xfrm>
          <a:off x="22199600"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110309</xdr:rowOff>
    </xdr:from>
    <xdr:to>
      <xdr:col>112</xdr:col>
      <xdr:colOff>38100</xdr:colOff>
      <xdr:row>41</xdr:row>
      <xdr:rowOff>40459</xdr:rowOff>
    </xdr:to>
    <xdr:sp macro="" textlink="">
      <xdr:nvSpPr>
        <xdr:cNvPr id="593" name="楕円 592"/>
        <xdr:cNvSpPr/>
      </xdr:nvSpPr>
      <xdr:spPr>
        <a:xfrm>
          <a:off x="21272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157843</xdr:rowOff>
    </xdr:from>
    <xdr:to>
      <xdr:col>116</xdr:col>
      <xdr:colOff>63500</xdr:colOff>
      <xdr:row>40</xdr:row>
      <xdr:rowOff>161109</xdr:rowOff>
    </xdr:to>
    <xdr:cxnSp macro="">
      <xdr:nvCxnSpPr>
        <xdr:cNvPr id="594" name="直線コネクタ 593"/>
        <xdr:cNvCxnSpPr/>
      </xdr:nvCxnSpPr>
      <xdr:spPr>
        <a:xfrm flipV="1">
          <a:off x="21323300" y="701584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103777</xdr:rowOff>
    </xdr:from>
    <xdr:to>
      <xdr:col>107</xdr:col>
      <xdr:colOff>101600</xdr:colOff>
      <xdr:row>41</xdr:row>
      <xdr:rowOff>33927</xdr:rowOff>
    </xdr:to>
    <xdr:sp macro="" textlink="">
      <xdr:nvSpPr>
        <xdr:cNvPr id="595" name="楕円 594"/>
        <xdr:cNvSpPr/>
      </xdr:nvSpPr>
      <xdr:spPr>
        <a:xfrm>
          <a:off x="20383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154577</xdr:rowOff>
    </xdr:from>
    <xdr:to>
      <xdr:col>111</xdr:col>
      <xdr:colOff>177800</xdr:colOff>
      <xdr:row>40</xdr:row>
      <xdr:rowOff>161109</xdr:rowOff>
    </xdr:to>
    <xdr:cxnSp macro="">
      <xdr:nvCxnSpPr>
        <xdr:cNvPr id="596" name="直線コネクタ 595"/>
        <xdr:cNvCxnSpPr/>
      </xdr:nvCxnSpPr>
      <xdr:spPr>
        <a:xfrm>
          <a:off x="20434300" y="70125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108676</xdr:rowOff>
    </xdr:from>
    <xdr:to>
      <xdr:col>102</xdr:col>
      <xdr:colOff>165100</xdr:colOff>
      <xdr:row>41</xdr:row>
      <xdr:rowOff>38826</xdr:rowOff>
    </xdr:to>
    <xdr:sp macro="" textlink="">
      <xdr:nvSpPr>
        <xdr:cNvPr id="597" name="楕円 596"/>
        <xdr:cNvSpPr/>
      </xdr:nvSpPr>
      <xdr:spPr>
        <a:xfrm>
          <a:off x="19494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154577</xdr:rowOff>
    </xdr:from>
    <xdr:to>
      <xdr:col>107</xdr:col>
      <xdr:colOff>50800</xdr:colOff>
      <xdr:row>40</xdr:row>
      <xdr:rowOff>159476</xdr:rowOff>
    </xdr:to>
    <xdr:cxnSp macro="">
      <xdr:nvCxnSpPr>
        <xdr:cNvPr id="598" name="直線コネクタ 597"/>
        <xdr:cNvCxnSpPr/>
      </xdr:nvCxnSpPr>
      <xdr:spPr>
        <a:xfrm flipV="1">
          <a:off x="19545300" y="70125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121738</xdr:rowOff>
    </xdr:from>
    <xdr:to>
      <xdr:col>98</xdr:col>
      <xdr:colOff>38100</xdr:colOff>
      <xdr:row>41</xdr:row>
      <xdr:rowOff>51888</xdr:rowOff>
    </xdr:to>
    <xdr:sp macro="" textlink="">
      <xdr:nvSpPr>
        <xdr:cNvPr id="599" name="楕円 598"/>
        <xdr:cNvSpPr/>
      </xdr:nvSpPr>
      <xdr:spPr>
        <a:xfrm>
          <a:off x="18605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159476</xdr:rowOff>
    </xdr:from>
    <xdr:to>
      <xdr:col>102</xdr:col>
      <xdr:colOff>114300</xdr:colOff>
      <xdr:row>41</xdr:row>
      <xdr:rowOff>1088</xdr:rowOff>
    </xdr:to>
    <xdr:cxnSp macro="">
      <xdr:nvCxnSpPr>
        <xdr:cNvPr id="600" name="直線コネクタ 599"/>
        <xdr:cNvCxnSpPr/>
      </xdr:nvCxnSpPr>
      <xdr:spPr>
        <a:xfrm flipV="1">
          <a:off x="18656300" y="701747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601"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602"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603"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604"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31586</xdr:rowOff>
    </xdr:from>
    <xdr:ext cx="469744" cy="259045"/>
    <xdr:sp macro="" textlink="">
      <xdr:nvSpPr>
        <xdr:cNvPr id="605" name="n_1mainValue【認定こども園・幼稚園・保育所】&#10;一人当たり面積"/>
        <xdr:cNvSpPr txBox="1"/>
      </xdr:nvSpPr>
      <xdr:spPr>
        <a:xfrm>
          <a:off x="21075727" y="706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25054</xdr:rowOff>
    </xdr:from>
    <xdr:ext cx="469744" cy="259045"/>
    <xdr:sp macro="" textlink="">
      <xdr:nvSpPr>
        <xdr:cNvPr id="606" name="n_2mainValue【認定こども園・幼稚園・保育所】&#10;一人当たり面積"/>
        <xdr:cNvSpPr txBox="1"/>
      </xdr:nvSpPr>
      <xdr:spPr>
        <a:xfrm>
          <a:off x="20199427" y="70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29953</xdr:rowOff>
    </xdr:from>
    <xdr:ext cx="469744" cy="259045"/>
    <xdr:sp macro="" textlink="">
      <xdr:nvSpPr>
        <xdr:cNvPr id="607" name="n_3mainValue【認定こども園・幼稚園・保育所】&#10;一人当たり面積"/>
        <xdr:cNvSpPr txBox="1"/>
      </xdr:nvSpPr>
      <xdr:spPr>
        <a:xfrm>
          <a:off x="19310427" y="705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43015</xdr:rowOff>
    </xdr:from>
    <xdr:ext cx="469744" cy="259045"/>
    <xdr:sp macro="" textlink="">
      <xdr:nvSpPr>
        <xdr:cNvPr id="608" name="n_4mainValue【認定こども園・幼稚園・保育所】&#10;一人当たり面積"/>
        <xdr:cNvSpPr txBox="1"/>
      </xdr:nvSpPr>
      <xdr:spPr>
        <a:xfrm>
          <a:off x="18421427" y="707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638"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69215</xdr:rowOff>
    </xdr:from>
    <xdr:to>
      <xdr:col>85</xdr:col>
      <xdr:colOff>177800</xdr:colOff>
      <xdr:row>60</xdr:row>
      <xdr:rowOff>170815</xdr:rowOff>
    </xdr:to>
    <xdr:sp macro="" textlink="">
      <xdr:nvSpPr>
        <xdr:cNvPr id="649" name="楕円 648"/>
        <xdr:cNvSpPr/>
      </xdr:nvSpPr>
      <xdr:spPr>
        <a:xfrm>
          <a:off x="162687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47642</xdr:rowOff>
    </xdr:from>
    <xdr:ext cx="405111" cy="259045"/>
    <xdr:sp macro="" textlink="">
      <xdr:nvSpPr>
        <xdr:cNvPr id="650" name="【学校施設】&#10;有形固定資産減価償却率該当値テキスト"/>
        <xdr:cNvSpPr txBox="1"/>
      </xdr:nvSpPr>
      <xdr:spPr>
        <a:xfrm>
          <a:off x="16357600"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42545</xdr:rowOff>
    </xdr:from>
    <xdr:to>
      <xdr:col>81</xdr:col>
      <xdr:colOff>101600</xdr:colOff>
      <xdr:row>60</xdr:row>
      <xdr:rowOff>144145</xdr:rowOff>
    </xdr:to>
    <xdr:sp macro="" textlink="">
      <xdr:nvSpPr>
        <xdr:cNvPr id="651" name="楕円 650"/>
        <xdr:cNvSpPr/>
      </xdr:nvSpPr>
      <xdr:spPr>
        <a:xfrm>
          <a:off x="15430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93345</xdr:rowOff>
    </xdr:from>
    <xdr:to>
      <xdr:col>85</xdr:col>
      <xdr:colOff>127000</xdr:colOff>
      <xdr:row>60</xdr:row>
      <xdr:rowOff>120015</xdr:rowOff>
    </xdr:to>
    <xdr:cxnSp macro="">
      <xdr:nvCxnSpPr>
        <xdr:cNvPr id="652" name="直線コネクタ 651"/>
        <xdr:cNvCxnSpPr/>
      </xdr:nvCxnSpPr>
      <xdr:spPr>
        <a:xfrm>
          <a:off x="15481300" y="1038034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xdr:rowOff>
    </xdr:from>
    <xdr:to>
      <xdr:col>76</xdr:col>
      <xdr:colOff>165100</xdr:colOff>
      <xdr:row>60</xdr:row>
      <xdr:rowOff>115570</xdr:rowOff>
    </xdr:to>
    <xdr:sp macro="" textlink="">
      <xdr:nvSpPr>
        <xdr:cNvPr id="653" name="楕円 652"/>
        <xdr:cNvSpPr/>
      </xdr:nvSpPr>
      <xdr:spPr>
        <a:xfrm>
          <a:off x="14541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64770</xdr:rowOff>
    </xdr:from>
    <xdr:to>
      <xdr:col>81</xdr:col>
      <xdr:colOff>50800</xdr:colOff>
      <xdr:row>60</xdr:row>
      <xdr:rowOff>93345</xdr:rowOff>
    </xdr:to>
    <xdr:cxnSp macro="">
      <xdr:nvCxnSpPr>
        <xdr:cNvPr id="654" name="直線コネクタ 653"/>
        <xdr:cNvCxnSpPr/>
      </xdr:nvCxnSpPr>
      <xdr:spPr>
        <a:xfrm>
          <a:off x="14592300" y="103517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156845</xdr:rowOff>
    </xdr:from>
    <xdr:to>
      <xdr:col>72</xdr:col>
      <xdr:colOff>38100</xdr:colOff>
      <xdr:row>60</xdr:row>
      <xdr:rowOff>86995</xdr:rowOff>
    </xdr:to>
    <xdr:sp macro="" textlink="">
      <xdr:nvSpPr>
        <xdr:cNvPr id="655" name="楕円 654"/>
        <xdr:cNvSpPr/>
      </xdr:nvSpPr>
      <xdr:spPr>
        <a:xfrm>
          <a:off x="13652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36195</xdr:rowOff>
    </xdr:from>
    <xdr:to>
      <xdr:col>76</xdr:col>
      <xdr:colOff>114300</xdr:colOff>
      <xdr:row>60</xdr:row>
      <xdr:rowOff>64770</xdr:rowOff>
    </xdr:to>
    <xdr:cxnSp macro="">
      <xdr:nvCxnSpPr>
        <xdr:cNvPr id="656" name="直線コネクタ 655"/>
        <xdr:cNvCxnSpPr/>
      </xdr:nvCxnSpPr>
      <xdr:spPr>
        <a:xfrm>
          <a:off x="13703300" y="10323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42545</xdr:rowOff>
    </xdr:from>
    <xdr:to>
      <xdr:col>67</xdr:col>
      <xdr:colOff>101600</xdr:colOff>
      <xdr:row>60</xdr:row>
      <xdr:rowOff>144145</xdr:rowOff>
    </xdr:to>
    <xdr:sp macro="" textlink="">
      <xdr:nvSpPr>
        <xdr:cNvPr id="657" name="楕円 656"/>
        <xdr:cNvSpPr/>
      </xdr:nvSpPr>
      <xdr:spPr>
        <a:xfrm>
          <a:off x="12763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36195</xdr:rowOff>
    </xdr:from>
    <xdr:to>
      <xdr:col>71</xdr:col>
      <xdr:colOff>177800</xdr:colOff>
      <xdr:row>60</xdr:row>
      <xdr:rowOff>93345</xdr:rowOff>
    </xdr:to>
    <xdr:cxnSp macro="">
      <xdr:nvCxnSpPr>
        <xdr:cNvPr id="658" name="直線コネクタ 657"/>
        <xdr:cNvCxnSpPr/>
      </xdr:nvCxnSpPr>
      <xdr:spPr>
        <a:xfrm flipV="1">
          <a:off x="12814300" y="103231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659"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60"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61"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62"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135272</xdr:rowOff>
    </xdr:from>
    <xdr:ext cx="405111" cy="259045"/>
    <xdr:sp macro="" textlink="">
      <xdr:nvSpPr>
        <xdr:cNvPr id="663" name="n_1mainValue【学校施設】&#10;有形固定資産減価償却率"/>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106697</xdr:rowOff>
    </xdr:from>
    <xdr:ext cx="405111" cy="259045"/>
    <xdr:sp macro="" textlink="">
      <xdr:nvSpPr>
        <xdr:cNvPr id="664" name="n_2mainValue【学校施設】&#10;有形固定資産減価償却率"/>
        <xdr:cNvSpPr txBox="1"/>
      </xdr:nvSpPr>
      <xdr:spPr>
        <a:xfrm>
          <a:off x="14389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78122</xdr:rowOff>
    </xdr:from>
    <xdr:ext cx="405111" cy="259045"/>
    <xdr:sp macro="" textlink="">
      <xdr:nvSpPr>
        <xdr:cNvPr id="665" name="n_3mainValue【学校施設】&#10;有形固定資産減価償却率"/>
        <xdr:cNvSpPr txBox="1"/>
      </xdr:nvSpPr>
      <xdr:spPr>
        <a:xfrm>
          <a:off x="13500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135272</xdr:rowOff>
    </xdr:from>
    <xdr:ext cx="405111" cy="259045"/>
    <xdr:sp macro="" textlink="">
      <xdr:nvSpPr>
        <xdr:cNvPr id="666" name="n_4mainValue【学校施設】&#10;有形固定資産減価償却率"/>
        <xdr:cNvSpPr txBox="1"/>
      </xdr:nvSpPr>
      <xdr:spPr>
        <a:xfrm>
          <a:off x="12611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95"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151702</xdr:rowOff>
    </xdr:from>
    <xdr:to>
      <xdr:col>116</xdr:col>
      <xdr:colOff>114300</xdr:colOff>
      <xdr:row>62</xdr:row>
      <xdr:rowOff>81852</xdr:rowOff>
    </xdr:to>
    <xdr:sp macro="" textlink="">
      <xdr:nvSpPr>
        <xdr:cNvPr id="706" name="楕円 705"/>
        <xdr:cNvSpPr/>
      </xdr:nvSpPr>
      <xdr:spPr>
        <a:xfrm>
          <a:off x="22110700" y="106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130129</xdr:rowOff>
    </xdr:from>
    <xdr:ext cx="469744" cy="259045"/>
    <xdr:sp macro="" textlink="">
      <xdr:nvSpPr>
        <xdr:cNvPr id="707" name="【学校施設】&#10;一人当たり面積該当値テキスト"/>
        <xdr:cNvSpPr txBox="1"/>
      </xdr:nvSpPr>
      <xdr:spPr>
        <a:xfrm>
          <a:off x="22199600" y="1058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156464</xdr:rowOff>
    </xdr:from>
    <xdr:to>
      <xdr:col>112</xdr:col>
      <xdr:colOff>38100</xdr:colOff>
      <xdr:row>62</xdr:row>
      <xdr:rowOff>86614</xdr:rowOff>
    </xdr:to>
    <xdr:sp macro="" textlink="">
      <xdr:nvSpPr>
        <xdr:cNvPr id="708" name="楕円 707"/>
        <xdr:cNvSpPr/>
      </xdr:nvSpPr>
      <xdr:spPr>
        <a:xfrm>
          <a:off x="21272500" y="1061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31052</xdr:rowOff>
    </xdr:from>
    <xdr:to>
      <xdr:col>116</xdr:col>
      <xdr:colOff>63500</xdr:colOff>
      <xdr:row>62</xdr:row>
      <xdr:rowOff>35814</xdr:rowOff>
    </xdr:to>
    <xdr:cxnSp macro="">
      <xdr:nvCxnSpPr>
        <xdr:cNvPr id="709" name="直線コネクタ 708"/>
        <xdr:cNvCxnSpPr/>
      </xdr:nvCxnSpPr>
      <xdr:spPr>
        <a:xfrm flipV="1">
          <a:off x="21323300" y="10660952"/>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162941</xdr:rowOff>
    </xdr:from>
    <xdr:to>
      <xdr:col>107</xdr:col>
      <xdr:colOff>101600</xdr:colOff>
      <xdr:row>62</xdr:row>
      <xdr:rowOff>93091</xdr:rowOff>
    </xdr:to>
    <xdr:sp macro="" textlink="">
      <xdr:nvSpPr>
        <xdr:cNvPr id="710" name="楕円 709"/>
        <xdr:cNvSpPr/>
      </xdr:nvSpPr>
      <xdr:spPr>
        <a:xfrm>
          <a:off x="20383500" y="106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35814</xdr:rowOff>
    </xdr:from>
    <xdr:to>
      <xdr:col>111</xdr:col>
      <xdr:colOff>177800</xdr:colOff>
      <xdr:row>62</xdr:row>
      <xdr:rowOff>42291</xdr:rowOff>
    </xdr:to>
    <xdr:cxnSp macro="">
      <xdr:nvCxnSpPr>
        <xdr:cNvPr id="711" name="直線コネクタ 710"/>
        <xdr:cNvCxnSpPr/>
      </xdr:nvCxnSpPr>
      <xdr:spPr>
        <a:xfrm flipV="1">
          <a:off x="20434300" y="1066571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169418</xdr:rowOff>
    </xdr:from>
    <xdr:to>
      <xdr:col>102</xdr:col>
      <xdr:colOff>165100</xdr:colOff>
      <xdr:row>62</xdr:row>
      <xdr:rowOff>99568</xdr:rowOff>
    </xdr:to>
    <xdr:sp macro="" textlink="">
      <xdr:nvSpPr>
        <xdr:cNvPr id="712" name="楕円 711"/>
        <xdr:cNvSpPr/>
      </xdr:nvSpPr>
      <xdr:spPr>
        <a:xfrm>
          <a:off x="19494500" y="106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42291</xdr:rowOff>
    </xdr:from>
    <xdr:to>
      <xdr:col>107</xdr:col>
      <xdr:colOff>50800</xdr:colOff>
      <xdr:row>62</xdr:row>
      <xdr:rowOff>48768</xdr:rowOff>
    </xdr:to>
    <xdr:cxnSp macro="">
      <xdr:nvCxnSpPr>
        <xdr:cNvPr id="713" name="直線コネクタ 712"/>
        <xdr:cNvCxnSpPr/>
      </xdr:nvCxnSpPr>
      <xdr:spPr>
        <a:xfrm flipV="1">
          <a:off x="19545300" y="1067219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2349</xdr:rowOff>
    </xdr:from>
    <xdr:to>
      <xdr:col>98</xdr:col>
      <xdr:colOff>38100</xdr:colOff>
      <xdr:row>62</xdr:row>
      <xdr:rowOff>103949</xdr:rowOff>
    </xdr:to>
    <xdr:sp macro="" textlink="">
      <xdr:nvSpPr>
        <xdr:cNvPr id="714" name="楕円 713"/>
        <xdr:cNvSpPr/>
      </xdr:nvSpPr>
      <xdr:spPr>
        <a:xfrm>
          <a:off x="18605500" y="1063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48768</xdr:rowOff>
    </xdr:from>
    <xdr:to>
      <xdr:col>102</xdr:col>
      <xdr:colOff>114300</xdr:colOff>
      <xdr:row>62</xdr:row>
      <xdr:rowOff>53149</xdr:rowOff>
    </xdr:to>
    <xdr:cxnSp macro="">
      <xdr:nvCxnSpPr>
        <xdr:cNvPr id="715" name="直線コネクタ 714"/>
        <xdr:cNvCxnSpPr/>
      </xdr:nvCxnSpPr>
      <xdr:spPr>
        <a:xfrm flipV="1">
          <a:off x="18656300" y="10678668"/>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716"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717"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718"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719"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77741</xdr:rowOff>
    </xdr:from>
    <xdr:ext cx="469744" cy="259045"/>
    <xdr:sp macro="" textlink="">
      <xdr:nvSpPr>
        <xdr:cNvPr id="720" name="n_1mainValue【学校施設】&#10;一人当たり面積"/>
        <xdr:cNvSpPr txBox="1"/>
      </xdr:nvSpPr>
      <xdr:spPr>
        <a:xfrm>
          <a:off x="21075727" y="1070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84218</xdr:rowOff>
    </xdr:from>
    <xdr:ext cx="469744" cy="259045"/>
    <xdr:sp macro="" textlink="">
      <xdr:nvSpPr>
        <xdr:cNvPr id="721" name="n_2mainValue【学校施設】&#10;一人当たり面積"/>
        <xdr:cNvSpPr txBox="1"/>
      </xdr:nvSpPr>
      <xdr:spPr>
        <a:xfrm>
          <a:off x="20199427" y="1071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90695</xdr:rowOff>
    </xdr:from>
    <xdr:ext cx="469744" cy="259045"/>
    <xdr:sp macro="" textlink="">
      <xdr:nvSpPr>
        <xdr:cNvPr id="722" name="n_3mainValue【学校施設】&#10;一人当たり面積"/>
        <xdr:cNvSpPr txBox="1"/>
      </xdr:nvSpPr>
      <xdr:spPr>
        <a:xfrm>
          <a:off x="19310427" y="1072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95076</xdr:rowOff>
    </xdr:from>
    <xdr:ext cx="469744" cy="259045"/>
    <xdr:sp macro="" textlink="">
      <xdr:nvSpPr>
        <xdr:cNvPr id="723" name="n_4mainValue【学校施設】&#10;一人当たり面積"/>
        <xdr:cNvSpPr txBox="1"/>
      </xdr:nvSpPr>
      <xdr:spPr>
        <a:xfrm>
          <a:off x="18421427" y="1072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49" name="直線コネクタ 748"/>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52"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53" name="直線コネクタ 752"/>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754" name="【児童館】&#10;有形固定資産減価償却率平均値テキスト"/>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5" name="フローチャート: 判断 754"/>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6" name="フローチャート: 判断 755"/>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8" name="フローチャート: 判断 757"/>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9" name="フローチャート: 判断 758"/>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765" name="楕円 764"/>
        <xdr:cNvSpPr/>
      </xdr:nvSpPr>
      <xdr:spPr>
        <a:xfrm>
          <a:off x="162687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49365</xdr:rowOff>
    </xdr:from>
    <xdr:ext cx="405111" cy="259045"/>
    <xdr:sp macro="" textlink="">
      <xdr:nvSpPr>
        <xdr:cNvPr id="766" name="【児童館】&#10;有形固定資産減価償却率該当値テキスト"/>
        <xdr:cNvSpPr txBox="1"/>
      </xdr:nvSpPr>
      <xdr:spPr>
        <a:xfrm>
          <a:off x="16357600" y="1376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73842</xdr:rowOff>
    </xdr:from>
    <xdr:to>
      <xdr:col>81</xdr:col>
      <xdr:colOff>101600</xdr:colOff>
      <xdr:row>83</xdr:row>
      <xdr:rowOff>3992</xdr:rowOff>
    </xdr:to>
    <xdr:sp macro="" textlink="">
      <xdr:nvSpPr>
        <xdr:cNvPr id="767" name="楕円 766"/>
        <xdr:cNvSpPr/>
      </xdr:nvSpPr>
      <xdr:spPr>
        <a:xfrm>
          <a:off x="15430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77288</xdr:rowOff>
    </xdr:from>
    <xdr:to>
      <xdr:col>85</xdr:col>
      <xdr:colOff>127000</xdr:colOff>
      <xdr:row>82</xdr:row>
      <xdr:rowOff>124642</xdr:rowOff>
    </xdr:to>
    <xdr:cxnSp macro="">
      <xdr:nvCxnSpPr>
        <xdr:cNvPr id="768" name="直線コネクタ 767"/>
        <xdr:cNvCxnSpPr/>
      </xdr:nvCxnSpPr>
      <xdr:spPr>
        <a:xfrm flipV="1">
          <a:off x="15481300" y="13964738"/>
          <a:ext cx="83820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39551</xdr:rowOff>
    </xdr:from>
    <xdr:to>
      <xdr:col>76</xdr:col>
      <xdr:colOff>165100</xdr:colOff>
      <xdr:row>82</xdr:row>
      <xdr:rowOff>141151</xdr:rowOff>
    </xdr:to>
    <xdr:sp macro="" textlink="">
      <xdr:nvSpPr>
        <xdr:cNvPr id="769" name="楕円 768"/>
        <xdr:cNvSpPr/>
      </xdr:nvSpPr>
      <xdr:spPr>
        <a:xfrm>
          <a:off x="14541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90351</xdr:rowOff>
    </xdr:from>
    <xdr:to>
      <xdr:col>81</xdr:col>
      <xdr:colOff>50800</xdr:colOff>
      <xdr:row>82</xdr:row>
      <xdr:rowOff>124642</xdr:rowOff>
    </xdr:to>
    <xdr:cxnSp macro="">
      <xdr:nvCxnSpPr>
        <xdr:cNvPr id="770" name="直線コネクタ 769"/>
        <xdr:cNvCxnSpPr/>
      </xdr:nvCxnSpPr>
      <xdr:spPr>
        <a:xfrm>
          <a:off x="14592300" y="141492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160382</xdr:rowOff>
    </xdr:from>
    <xdr:to>
      <xdr:col>72</xdr:col>
      <xdr:colOff>38100</xdr:colOff>
      <xdr:row>82</xdr:row>
      <xdr:rowOff>90532</xdr:rowOff>
    </xdr:to>
    <xdr:sp macro="" textlink="">
      <xdr:nvSpPr>
        <xdr:cNvPr id="771" name="楕円 770"/>
        <xdr:cNvSpPr/>
      </xdr:nvSpPr>
      <xdr:spPr>
        <a:xfrm>
          <a:off x="13652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39732</xdr:rowOff>
    </xdr:from>
    <xdr:to>
      <xdr:col>76</xdr:col>
      <xdr:colOff>114300</xdr:colOff>
      <xdr:row>82</xdr:row>
      <xdr:rowOff>90351</xdr:rowOff>
    </xdr:to>
    <xdr:cxnSp macro="">
      <xdr:nvCxnSpPr>
        <xdr:cNvPr id="772" name="直線コネクタ 771"/>
        <xdr:cNvCxnSpPr/>
      </xdr:nvCxnSpPr>
      <xdr:spPr>
        <a:xfrm>
          <a:off x="13703300" y="1409863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73842</xdr:rowOff>
    </xdr:from>
    <xdr:to>
      <xdr:col>67</xdr:col>
      <xdr:colOff>101600</xdr:colOff>
      <xdr:row>83</xdr:row>
      <xdr:rowOff>3992</xdr:rowOff>
    </xdr:to>
    <xdr:sp macro="" textlink="">
      <xdr:nvSpPr>
        <xdr:cNvPr id="773" name="楕円 772"/>
        <xdr:cNvSpPr/>
      </xdr:nvSpPr>
      <xdr:spPr>
        <a:xfrm>
          <a:off x="12763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39732</xdr:rowOff>
    </xdr:from>
    <xdr:to>
      <xdr:col>71</xdr:col>
      <xdr:colOff>177800</xdr:colOff>
      <xdr:row>82</xdr:row>
      <xdr:rowOff>124642</xdr:rowOff>
    </xdr:to>
    <xdr:cxnSp macro="">
      <xdr:nvCxnSpPr>
        <xdr:cNvPr id="774" name="直線コネクタ 773"/>
        <xdr:cNvCxnSpPr/>
      </xdr:nvCxnSpPr>
      <xdr:spPr>
        <a:xfrm flipV="1">
          <a:off x="12814300" y="14098632"/>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775" name="n_1aveValue【児童館】&#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76" name="n_2aveValue【児童館】&#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7" name="n_3aveValue【児童館】&#10;有形固定資産減価償却率"/>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78" name="n_4aveValue【児童館】&#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166569</xdr:rowOff>
    </xdr:from>
    <xdr:ext cx="405111" cy="259045"/>
    <xdr:sp macro="" textlink="">
      <xdr:nvSpPr>
        <xdr:cNvPr id="779" name="n_1mainValue【児童館】&#10;有形固定資産減価償却率"/>
        <xdr:cNvSpPr txBox="1"/>
      </xdr:nvSpPr>
      <xdr:spPr>
        <a:xfrm>
          <a:off x="152660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157678</xdr:rowOff>
    </xdr:from>
    <xdr:ext cx="405111" cy="259045"/>
    <xdr:sp macro="" textlink="">
      <xdr:nvSpPr>
        <xdr:cNvPr id="780" name="n_2mainValue【児童館】&#10;有形固定資産減価償却率"/>
        <xdr:cNvSpPr txBox="1"/>
      </xdr:nvSpPr>
      <xdr:spPr>
        <a:xfrm>
          <a:off x="14389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107059</xdr:rowOff>
    </xdr:from>
    <xdr:ext cx="405111" cy="259045"/>
    <xdr:sp macro="" textlink="">
      <xdr:nvSpPr>
        <xdr:cNvPr id="781" name="n_3mainValue【児童館】&#10;有形固定資産減価償却率"/>
        <xdr:cNvSpPr txBox="1"/>
      </xdr:nvSpPr>
      <xdr:spPr>
        <a:xfrm>
          <a:off x="13500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166569</xdr:rowOff>
    </xdr:from>
    <xdr:ext cx="405111" cy="259045"/>
    <xdr:sp macro="" textlink="">
      <xdr:nvSpPr>
        <xdr:cNvPr id="782" name="n_4mainValue【児童館】&#10;有形固定資産減価償却率"/>
        <xdr:cNvSpPr txBox="1"/>
      </xdr:nvSpPr>
      <xdr:spPr>
        <a:xfrm>
          <a:off x="12611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806" name="直線コネクタ 805"/>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9"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10" name="直線コネクタ 809"/>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11"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2" name="フローチャート: 判断 811"/>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813" name="フローチャート: 判断 81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4" name="フローチャート: 判断 813"/>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5" name="フローチャート: 判断 814"/>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16" name="フローチャート: 判断 815"/>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22" name="楕円 821"/>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823"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24" name="楕円 823"/>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825" name="直線コネクタ 824"/>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26" name="楕円 825"/>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827" name="直線コネクタ 826"/>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57150</xdr:rowOff>
    </xdr:from>
    <xdr:to>
      <xdr:col>102</xdr:col>
      <xdr:colOff>165100</xdr:colOff>
      <xdr:row>85</xdr:row>
      <xdr:rowOff>158750</xdr:rowOff>
    </xdr:to>
    <xdr:sp macro="" textlink="">
      <xdr:nvSpPr>
        <xdr:cNvPr id="828" name="楕円 827"/>
        <xdr:cNvSpPr/>
      </xdr:nvSpPr>
      <xdr:spPr>
        <a:xfrm>
          <a:off x="19494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107950</xdr:rowOff>
    </xdr:to>
    <xdr:cxnSp macro="">
      <xdr:nvCxnSpPr>
        <xdr:cNvPr id="829" name="直線コネクタ 828"/>
        <xdr:cNvCxnSpPr/>
      </xdr:nvCxnSpPr>
      <xdr:spPr>
        <a:xfrm flipV="1">
          <a:off x="19545300" y="1466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57150</xdr:rowOff>
    </xdr:from>
    <xdr:to>
      <xdr:col>98</xdr:col>
      <xdr:colOff>38100</xdr:colOff>
      <xdr:row>85</xdr:row>
      <xdr:rowOff>158750</xdr:rowOff>
    </xdr:to>
    <xdr:sp macro="" textlink="">
      <xdr:nvSpPr>
        <xdr:cNvPr id="830" name="楕円 829"/>
        <xdr:cNvSpPr/>
      </xdr:nvSpPr>
      <xdr:spPr>
        <a:xfrm>
          <a:off x="18605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107950</xdr:rowOff>
    </xdr:from>
    <xdr:to>
      <xdr:col>102</xdr:col>
      <xdr:colOff>114300</xdr:colOff>
      <xdr:row>85</xdr:row>
      <xdr:rowOff>107950</xdr:rowOff>
    </xdr:to>
    <xdr:cxnSp macro="">
      <xdr:nvCxnSpPr>
        <xdr:cNvPr id="831" name="直線コネクタ 830"/>
        <xdr:cNvCxnSpPr/>
      </xdr:nvCxnSpPr>
      <xdr:spPr>
        <a:xfrm>
          <a:off x="18656300" y="1468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832"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833"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34"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835" name="n_4aveValue【児童館】&#10;一人当たり面積"/>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36"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37"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149877</xdr:rowOff>
    </xdr:from>
    <xdr:ext cx="469744" cy="259045"/>
    <xdr:sp macro="" textlink="">
      <xdr:nvSpPr>
        <xdr:cNvPr id="838" name="n_3mainValue【児童館】&#10;一人当たり面積"/>
        <xdr:cNvSpPr txBox="1"/>
      </xdr:nvSpPr>
      <xdr:spPr>
        <a:xfrm>
          <a:off x="19310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149877</xdr:rowOff>
    </xdr:from>
    <xdr:ext cx="469744" cy="259045"/>
    <xdr:sp macro="" textlink="">
      <xdr:nvSpPr>
        <xdr:cNvPr id="839" name="n_4mainValue【児童館】&#10;一人当たり面積"/>
        <xdr:cNvSpPr txBox="1"/>
      </xdr:nvSpPr>
      <xdr:spPr>
        <a:xfrm>
          <a:off x="18421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64" name="直線コネクタ 863"/>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7"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8" name="直線コネクタ 867"/>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869"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70" name="フローチャート: 判断 869"/>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871" name="フローチャート: 判断 870"/>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72" name="フローチャート: 判断 871"/>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3" name="フローチャート: 判断 872"/>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874" name="フローチャート: 判断 873"/>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141605</xdr:rowOff>
    </xdr:from>
    <xdr:to>
      <xdr:col>85</xdr:col>
      <xdr:colOff>177800</xdr:colOff>
      <xdr:row>106</xdr:row>
      <xdr:rowOff>71755</xdr:rowOff>
    </xdr:to>
    <xdr:sp macro="" textlink="">
      <xdr:nvSpPr>
        <xdr:cNvPr id="880" name="楕円 879"/>
        <xdr:cNvSpPr/>
      </xdr:nvSpPr>
      <xdr:spPr>
        <a:xfrm>
          <a:off x="162687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120032</xdr:rowOff>
    </xdr:from>
    <xdr:ext cx="405111" cy="259045"/>
    <xdr:sp macro="" textlink="">
      <xdr:nvSpPr>
        <xdr:cNvPr id="881" name="【公民館】&#10;有形固定資産減価償却率該当値テキスト"/>
        <xdr:cNvSpPr txBox="1"/>
      </xdr:nvSpPr>
      <xdr:spPr>
        <a:xfrm>
          <a:off x="16357600"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122555</xdr:rowOff>
    </xdr:from>
    <xdr:to>
      <xdr:col>81</xdr:col>
      <xdr:colOff>101600</xdr:colOff>
      <xdr:row>106</xdr:row>
      <xdr:rowOff>52705</xdr:rowOff>
    </xdr:to>
    <xdr:sp macro="" textlink="">
      <xdr:nvSpPr>
        <xdr:cNvPr id="882" name="楕円 881"/>
        <xdr:cNvSpPr/>
      </xdr:nvSpPr>
      <xdr:spPr>
        <a:xfrm>
          <a:off x="15430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xdr:rowOff>
    </xdr:from>
    <xdr:to>
      <xdr:col>85</xdr:col>
      <xdr:colOff>127000</xdr:colOff>
      <xdr:row>106</xdr:row>
      <xdr:rowOff>20955</xdr:rowOff>
    </xdr:to>
    <xdr:cxnSp macro="">
      <xdr:nvCxnSpPr>
        <xdr:cNvPr id="883" name="直線コネクタ 882"/>
        <xdr:cNvCxnSpPr/>
      </xdr:nvCxnSpPr>
      <xdr:spPr>
        <a:xfrm>
          <a:off x="15481300" y="181756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884" name="楕円 883"/>
        <xdr:cNvSpPr/>
      </xdr:nvSpPr>
      <xdr:spPr>
        <a:xfrm>
          <a:off x="14541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140970</xdr:rowOff>
    </xdr:from>
    <xdr:to>
      <xdr:col>81</xdr:col>
      <xdr:colOff>50800</xdr:colOff>
      <xdr:row>106</xdr:row>
      <xdr:rowOff>1905</xdr:rowOff>
    </xdr:to>
    <xdr:cxnSp macro="">
      <xdr:nvCxnSpPr>
        <xdr:cNvPr id="885" name="直線コネクタ 884"/>
        <xdr:cNvCxnSpPr/>
      </xdr:nvCxnSpPr>
      <xdr:spPr>
        <a:xfrm>
          <a:off x="14592300" y="181432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886" name="楕円 885"/>
        <xdr:cNvSpPr/>
      </xdr:nvSpPr>
      <xdr:spPr>
        <a:xfrm>
          <a:off x="1365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99061</xdr:rowOff>
    </xdr:from>
    <xdr:to>
      <xdr:col>76</xdr:col>
      <xdr:colOff>114300</xdr:colOff>
      <xdr:row>105</xdr:row>
      <xdr:rowOff>140970</xdr:rowOff>
    </xdr:to>
    <xdr:cxnSp macro="">
      <xdr:nvCxnSpPr>
        <xdr:cNvPr id="887" name="直線コネクタ 886"/>
        <xdr:cNvCxnSpPr/>
      </xdr:nvCxnSpPr>
      <xdr:spPr>
        <a:xfrm>
          <a:off x="13703300" y="181013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122555</xdr:rowOff>
    </xdr:from>
    <xdr:to>
      <xdr:col>67</xdr:col>
      <xdr:colOff>101600</xdr:colOff>
      <xdr:row>106</xdr:row>
      <xdr:rowOff>52705</xdr:rowOff>
    </xdr:to>
    <xdr:sp macro="" textlink="">
      <xdr:nvSpPr>
        <xdr:cNvPr id="888" name="楕円 887"/>
        <xdr:cNvSpPr/>
      </xdr:nvSpPr>
      <xdr:spPr>
        <a:xfrm>
          <a:off x="12763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99061</xdr:rowOff>
    </xdr:from>
    <xdr:to>
      <xdr:col>71</xdr:col>
      <xdr:colOff>177800</xdr:colOff>
      <xdr:row>106</xdr:row>
      <xdr:rowOff>1905</xdr:rowOff>
    </xdr:to>
    <xdr:cxnSp macro="">
      <xdr:nvCxnSpPr>
        <xdr:cNvPr id="889" name="直線コネクタ 888"/>
        <xdr:cNvCxnSpPr/>
      </xdr:nvCxnSpPr>
      <xdr:spPr>
        <a:xfrm flipV="1">
          <a:off x="12814300" y="1810131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890"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891"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92"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893"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43832</xdr:rowOff>
    </xdr:from>
    <xdr:ext cx="405111" cy="259045"/>
    <xdr:sp macro="" textlink="">
      <xdr:nvSpPr>
        <xdr:cNvPr id="894" name="n_1mainValue【公民館】&#10;有形固定資産減価償却率"/>
        <xdr:cNvSpPr txBox="1"/>
      </xdr:nvSpPr>
      <xdr:spPr>
        <a:xfrm>
          <a:off x="152660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895" name="n_2mainValue【公民館】&#10;有形固定資産減価償却率"/>
        <xdr:cNvSpPr txBox="1"/>
      </xdr:nvSpPr>
      <xdr:spPr>
        <a:xfrm>
          <a:off x="14389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896" name="n_3main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43832</xdr:rowOff>
    </xdr:from>
    <xdr:ext cx="405111" cy="259045"/>
    <xdr:sp macro="" textlink="">
      <xdr:nvSpPr>
        <xdr:cNvPr id="897" name="n_4mainValue【公民館】&#10;有形固定資産減価償却率"/>
        <xdr:cNvSpPr txBox="1"/>
      </xdr:nvSpPr>
      <xdr:spPr>
        <a:xfrm>
          <a:off x="12611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21" name="直線コネクタ 920"/>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22"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23" name="直線コネクタ 922"/>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24"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25" name="直線コネクタ 924"/>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926"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7" name="フローチャート: 判断 92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928" name="フローチャート: 判断 927"/>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29" name="フローチャート: 判断 928"/>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30" name="フローチャート: 判断 929"/>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931" name="フローチャート: 判断 930"/>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156845</xdr:rowOff>
    </xdr:from>
    <xdr:to>
      <xdr:col>116</xdr:col>
      <xdr:colOff>114300</xdr:colOff>
      <xdr:row>107</xdr:row>
      <xdr:rowOff>86995</xdr:rowOff>
    </xdr:to>
    <xdr:sp macro="" textlink="">
      <xdr:nvSpPr>
        <xdr:cNvPr id="937" name="楕円 936"/>
        <xdr:cNvSpPr/>
      </xdr:nvSpPr>
      <xdr:spPr>
        <a:xfrm>
          <a:off x="221107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135272</xdr:rowOff>
    </xdr:from>
    <xdr:ext cx="469744" cy="259045"/>
    <xdr:sp macro="" textlink="">
      <xdr:nvSpPr>
        <xdr:cNvPr id="938" name="【公民館】&#10;一人当たり面積該当値テキスト"/>
        <xdr:cNvSpPr txBox="1"/>
      </xdr:nvSpPr>
      <xdr:spPr>
        <a:xfrm>
          <a:off x="22199600"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160655</xdr:rowOff>
    </xdr:from>
    <xdr:to>
      <xdr:col>112</xdr:col>
      <xdr:colOff>38100</xdr:colOff>
      <xdr:row>107</xdr:row>
      <xdr:rowOff>90805</xdr:rowOff>
    </xdr:to>
    <xdr:sp macro="" textlink="">
      <xdr:nvSpPr>
        <xdr:cNvPr id="939" name="楕円 938"/>
        <xdr:cNvSpPr/>
      </xdr:nvSpPr>
      <xdr:spPr>
        <a:xfrm>
          <a:off x="21272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36195</xdr:rowOff>
    </xdr:from>
    <xdr:to>
      <xdr:col>116</xdr:col>
      <xdr:colOff>63500</xdr:colOff>
      <xdr:row>107</xdr:row>
      <xdr:rowOff>40005</xdr:rowOff>
    </xdr:to>
    <xdr:cxnSp macro="">
      <xdr:nvCxnSpPr>
        <xdr:cNvPr id="940" name="直線コネクタ 939"/>
        <xdr:cNvCxnSpPr/>
      </xdr:nvCxnSpPr>
      <xdr:spPr>
        <a:xfrm flipV="1">
          <a:off x="21323300" y="183813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164464</xdr:rowOff>
    </xdr:from>
    <xdr:to>
      <xdr:col>107</xdr:col>
      <xdr:colOff>101600</xdr:colOff>
      <xdr:row>107</xdr:row>
      <xdr:rowOff>94614</xdr:rowOff>
    </xdr:to>
    <xdr:sp macro="" textlink="">
      <xdr:nvSpPr>
        <xdr:cNvPr id="941" name="楕円 940"/>
        <xdr:cNvSpPr/>
      </xdr:nvSpPr>
      <xdr:spPr>
        <a:xfrm>
          <a:off x="20383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40005</xdr:rowOff>
    </xdr:from>
    <xdr:to>
      <xdr:col>111</xdr:col>
      <xdr:colOff>177800</xdr:colOff>
      <xdr:row>107</xdr:row>
      <xdr:rowOff>43814</xdr:rowOff>
    </xdr:to>
    <xdr:cxnSp macro="">
      <xdr:nvCxnSpPr>
        <xdr:cNvPr id="942" name="直線コネクタ 941"/>
        <xdr:cNvCxnSpPr/>
      </xdr:nvCxnSpPr>
      <xdr:spPr>
        <a:xfrm flipV="1">
          <a:off x="20434300" y="183851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170180</xdr:rowOff>
    </xdr:from>
    <xdr:to>
      <xdr:col>102</xdr:col>
      <xdr:colOff>165100</xdr:colOff>
      <xdr:row>107</xdr:row>
      <xdr:rowOff>100330</xdr:rowOff>
    </xdr:to>
    <xdr:sp macro="" textlink="">
      <xdr:nvSpPr>
        <xdr:cNvPr id="943" name="楕円 942"/>
        <xdr:cNvSpPr/>
      </xdr:nvSpPr>
      <xdr:spPr>
        <a:xfrm>
          <a:off x="19494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43814</xdr:rowOff>
    </xdr:from>
    <xdr:to>
      <xdr:col>107</xdr:col>
      <xdr:colOff>50800</xdr:colOff>
      <xdr:row>107</xdr:row>
      <xdr:rowOff>49530</xdr:rowOff>
    </xdr:to>
    <xdr:cxnSp macro="">
      <xdr:nvCxnSpPr>
        <xdr:cNvPr id="944" name="直線コネクタ 943"/>
        <xdr:cNvCxnSpPr/>
      </xdr:nvCxnSpPr>
      <xdr:spPr>
        <a:xfrm flipV="1">
          <a:off x="19545300" y="183889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2539</xdr:rowOff>
    </xdr:from>
    <xdr:to>
      <xdr:col>98</xdr:col>
      <xdr:colOff>38100</xdr:colOff>
      <xdr:row>107</xdr:row>
      <xdr:rowOff>104139</xdr:rowOff>
    </xdr:to>
    <xdr:sp macro="" textlink="">
      <xdr:nvSpPr>
        <xdr:cNvPr id="945" name="楕円 944"/>
        <xdr:cNvSpPr/>
      </xdr:nvSpPr>
      <xdr:spPr>
        <a:xfrm>
          <a:off x="18605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49530</xdr:rowOff>
    </xdr:from>
    <xdr:to>
      <xdr:col>102</xdr:col>
      <xdr:colOff>114300</xdr:colOff>
      <xdr:row>107</xdr:row>
      <xdr:rowOff>53339</xdr:rowOff>
    </xdr:to>
    <xdr:cxnSp macro="">
      <xdr:nvCxnSpPr>
        <xdr:cNvPr id="946" name="直線コネクタ 945"/>
        <xdr:cNvCxnSpPr/>
      </xdr:nvCxnSpPr>
      <xdr:spPr>
        <a:xfrm flipV="1">
          <a:off x="18656300" y="18394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947"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948"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949"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950"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81932</xdr:rowOff>
    </xdr:from>
    <xdr:ext cx="469744" cy="259045"/>
    <xdr:sp macro="" textlink="">
      <xdr:nvSpPr>
        <xdr:cNvPr id="951" name="n_1mainValue【公民館】&#10;一人当たり面積"/>
        <xdr:cNvSpPr txBox="1"/>
      </xdr:nvSpPr>
      <xdr:spPr>
        <a:xfrm>
          <a:off x="210757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85741</xdr:rowOff>
    </xdr:from>
    <xdr:ext cx="469744" cy="259045"/>
    <xdr:sp macro="" textlink="">
      <xdr:nvSpPr>
        <xdr:cNvPr id="952" name="n_2mainValue【公民館】&#10;一人当たり面積"/>
        <xdr:cNvSpPr txBox="1"/>
      </xdr:nvSpPr>
      <xdr:spPr>
        <a:xfrm>
          <a:off x="201994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91457</xdr:rowOff>
    </xdr:from>
    <xdr:ext cx="469744" cy="259045"/>
    <xdr:sp macro="" textlink="">
      <xdr:nvSpPr>
        <xdr:cNvPr id="953" name="n_3mainValue【公民館】&#10;一人当たり面積"/>
        <xdr:cNvSpPr txBox="1"/>
      </xdr:nvSpPr>
      <xdr:spPr>
        <a:xfrm>
          <a:off x="19310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95266</xdr:rowOff>
    </xdr:from>
    <xdr:ext cx="469744" cy="259045"/>
    <xdr:sp macro="" textlink="">
      <xdr:nvSpPr>
        <xdr:cNvPr id="954" name="n_4mainValue【公民館】&#10;一人当たり面積"/>
        <xdr:cNvSpPr txBox="1"/>
      </xdr:nvSpPr>
      <xdr:spPr>
        <a:xfrm>
          <a:off x="18421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類似団体内平均値</a:t>
          </a:r>
          <a:r>
            <a:rPr lang="ja-JP" altLang="en-US" sz="1100" b="0" i="0" u="none" strike="noStrike" baseline="0" smtClean="0">
              <a:solidFill>
                <a:schemeClr val="dk1"/>
              </a:solidFill>
              <a:latin typeface="+mn-lt"/>
              <a:ea typeface="+mn-ea"/>
              <a:cs typeface="+mn-cs"/>
            </a:rPr>
            <a:t>と比較して有形固定資産減価償却率が高くなっている施設は、学校施設、港湾・漁港及び公民館である。学校施設については、過去に耐震化工事、大規模改造工事を実施しており、適切な維持管理に努めているが、少子化を見据えて集約化を進め、総量を縮減せざるを得ない。港湾・漁港については、各個別施設計画に基づき、長寿命化対策を講じている。公民館については、老朽化施設が増えてきており、今後、建替え、他の施設への機能移転を進める予定である。</a:t>
          </a:r>
        </a:p>
        <a:p>
          <a:r>
            <a:rPr lang="ja-JP" altLang="en-US" sz="1100" b="0" i="0" u="none" strike="noStrike" baseline="0" smtClean="0">
              <a:solidFill>
                <a:schemeClr val="dk1"/>
              </a:solidFill>
              <a:latin typeface="+mn-lt"/>
              <a:ea typeface="+mn-ea"/>
              <a:cs typeface="+mn-cs"/>
            </a:rPr>
            <a:t>　一人当たり面積等において、</a:t>
          </a:r>
          <a:r>
            <a:rPr kumimoji="1" lang="ja-JP" altLang="ja-JP" sz="1100">
              <a:solidFill>
                <a:schemeClr val="dk1"/>
              </a:solidFill>
              <a:effectLst/>
              <a:latin typeface="+mn-lt"/>
              <a:ea typeface="+mn-ea"/>
              <a:cs typeface="+mn-cs"/>
            </a:rPr>
            <a:t>類似団体内平均値</a:t>
          </a:r>
          <a:r>
            <a:rPr lang="ja-JP" altLang="en-US" sz="1100" b="0" i="0" u="none" strike="noStrike" baseline="0" smtClean="0">
              <a:solidFill>
                <a:schemeClr val="dk1"/>
              </a:solidFill>
              <a:latin typeface="+mn-lt"/>
              <a:ea typeface="+mn-ea"/>
              <a:cs typeface="+mn-cs"/>
            </a:rPr>
            <a:t>を超えている橋りょう・トンネルは、早急な総量縮小は難しいため、まずは個別施設計画に基づき、長寿命化対策を講じていく。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42,781
42,428
182.38
36,387,919
36,203,880
102,586
12,905,817
29,574,228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74" name="楕円 73"/>
        <xdr:cNvSpPr/>
      </xdr:nvSpPr>
      <xdr:spPr>
        <a:xfrm>
          <a:off x="45847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111596</xdr:rowOff>
    </xdr:from>
    <xdr:ext cx="405111" cy="259045"/>
    <xdr:sp macro="" textlink="">
      <xdr:nvSpPr>
        <xdr:cNvPr id="75" name="【図書館】&#10;有形固定資産減価償却率該当値テキスト"/>
        <xdr:cNvSpPr txBox="1"/>
      </xdr:nvSpPr>
      <xdr:spPr>
        <a:xfrm>
          <a:off x="4673600" y="628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107043</xdr:rowOff>
    </xdr:from>
    <xdr:to>
      <xdr:col>20</xdr:col>
      <xdr:colOff>38100</xdr:colOff>
      <xdr:row>37</xdr:row>
      <xdr:rowOff>37193</xdr:rowOff>
    </xdr:to>
    <xdr:sp macro="" textlink="">
      <xdr:nvSpPr>
        <xdr:cNvPr id="76" name="楕円 75"/>
        <xdr:cNvSpPr/>
      </xdr:nvSpPr>
      <xdr:spPr>
        <a:xfrm>
          <a:off x="3746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157843</xdr:rowOff>
    </xdr:from>
    <xdr:to>
      <xdr:col>24</xdr:col>
      <xdr:colOff>63500</xdr:colOff>
      <xdr:row>37</xdr:row>
      <xdr:rowOff>12519</xdr:rowOff>
    </xdr:to>
    <xdr:cxnSp macro="">
      <xdr:nvCxnSpPr>
        <xdr:cNvPr id="77" name="直線コネクタ 76"/>
        <xdr:cNvCxnSpPr/>
      </xdr:nvCxnSpPr>
      <xdr:spPr>
        <a:xfrm>
          <a:off x="3797300" y="63300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74386</xdr:rowOff>
    </xdr:from>
    <xdr:to>
      <xdr:col>15</xdr:col>
      <xdr:colOff>101600</xdr:colOff>
      <xdr:row>37</xdr:row>
      <xdr:rowOff>4536</xdr:rowOff>
    </xdr:to>
    <xdr:sp macro="" textlink="">
      <xdr:nvSpPr>
        <xdr:cNvPr id="78" name="楕円 77"/>
        <xdr:cNvSpPr/>
      </xdr:nvSpPr>
      <xdr:spPr>
        <a:xfrm>
          <a:off x="2857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125186</xdr:rowOff>
    </xdr:from>
    <xdr:to>
      <xdr:col>19</xdr:col>
      <xdr:colOff>177800</xdr:colOff>
      <xdr:row>36</xdr:row>
      <xdr:rowOff>157843</xdr:rowOff>
    </xdr:to>
    <xdr:cxnSp macro="">
      <xdr:nvCxnSpPr>
        <xdr:cNvPr id="79" name="直線コネクタ 78"/>
        <xdr:cNvCxnSpPr/>
      </xdr:nvCxnSpPr>
      <xdr:spPr>
        <a:xfrm>
          <a:off x="2908300" y="6297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41728</xdr:rowOff>
    </xdr:from>
    <xdr:to>
      <xdr:col>10</xdr:col>
      <xdr:colOff>165100</xdr:colOff>
      <xdr:row>36</xdr:row>
      <xdr:rowOff>143328</xdr:rowOff>
    </xdr:to>
    <xdr:sp macro="" textlink="">
      <xdr:nvSpPr>
        <xdr:cNvPr id="80" name="楕円 79"/>
        <xdr:cNvSpPr/>
      </xdr:nvSpPr>
      <xdr:spPr>
        <a:xfrm>
          <a:off x="1968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92528</xdr:rowOff>
    </xdr:from>
    <xdr:to>
      <xdr:col>15</xdr:col>
      <xdr:colOff>50800</xdr:colOff>
      <xdr:row>36</xdr:row>
      <xdr:rowOff>125186</xdr:rowOff>
    </xdr:to>
    <xdr:cxnSp macro="">
      <xdr:nvCxnSpPr>
        <xdr:cNvPr id="81" name="直線コネクタ 80"/>
        <xdr:cNvCxnSpPr/>
      </xdr:nvCxnSpPr>
      <xdr:spPr>
        <a:xfrm>
          <a:off x="2019300" y="6264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107043</xdr:rowOff>
    </xdr:from>
    <xdr:to>
      <xdr:col>6</xdr:col>
      <xdr:colOff>38100</xdr:colOff>
      <xdr:row>37</xdr:row>
      <xdr:rowOff>37193</xdr:rowOff>
    </xdr:to>
    <xdr:sp macro="" textlink="">
      <xdr:nvSpPr>
        <xdr:cNvPr id="82" name="楕円 81"/>
        <xdr:cNvSpPr/>
      </xdr:nvSpPr>
      <xdr:spPr>
        <a:xfrm>
          <a:off x="1079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92528</xdr:rowOff>
    </xdr:from>
    <xdr:to>
      <xdr:col>10</xdr:col>
      <xdr:colOff>114300</xdr:colOff>
      <xdr:row>36</xdr:row>
      <xdr:rowOff>157843</xdr:rowOff>
    </xdr:to>
    <xdr:cxnSp macro="">
      <xdr:nvCxnSpPr>
        <xdr:cNvPr id="83" name="直線コネクタ 82"/>
        <xdr:cNvCxnSpPr/>
      </xdr:nvCxnSpPr>
      <xdr:spPr>
        <a:xfrm flipV="1">
          <a:off x="1130300" y="6264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53720</xdr:rowOff>
    </xdr:from>
    <xdr:ext cx="405111" cy="259045"/>
    <xdr:sp macro="" textlink="">
      <xdr:nvSpPr>
        <xdr:cNvPr id="88" name="n_1mainValue【図書館】&#10;有形固定資産減価償却率"/>
        <xdr:cNvSpPr txBox="1"/>
      </xdr:nvSpPr>
      <xdr:spPr>
        <a:xfrm>
          <a:off x="35820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21063</xdr:rowOff>
    </xdr:from>
    <xdr:ext cx="405111" cy="259045"/>
    <xdr:sp macro="" textlink="">
      <xdr:nvSpPr>
        <xdr:cNvPr id="89" name="n_2mainValue【図書館】&#10;有形固定資産減価償却率"/>
        <xdr:cNvSpPr txBox="1"/>
      </xdr:nvSpPr>
      <xdr:spPr>
        <a:xfrm>
          <a:off x="2705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90" name="n_3mainValue【図書館】&#10;有形固定資産減価償却率"/>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28320</xdr:rowOff>
    </xdr:from>
    <xdr:ext cx="405111" cy="259045"/>
    <xdr:sp macro="" textlink="">
      <xdr:nvSpPr>
        <xdr:cNvPr id="91" name="n_4mainValue【図書館】&#10;有形固定資産減価償却率"/>
        <xdr:cNvSpPr txBox="1"/>
      </xdr:nvSpPr>
      <xdr:spPr>
        <a:xfrm>
          <a:off x="927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1" name="楕円 130"/>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32" name="【図書館】&#10;一人当たり面積該当値テキスト"/>
        <xdr:cNvSpPr txBox="1"/>
      </xdr:nvSpPr>
      <xdr:spPr>
        <a:xfrm>
          <a:off x="10515600"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86360</xdr:rowOff>
    </xdr:from>
    <xdr:to>
      <xdr:col>50</xdr:col>
      <xdr:colOff>165100</xdr:colOff>
      <xdr:row>40</xdr:row>
      <xdr:rowOff>16510</xdr:rowOff>
    </xdr:to>
    <xdr:sp macro="" textlink="">
      <xdr:nvSpPr>
        <xdr:cNvPr id="133" name="楕円 132"/>
        <xdr:cNvSpPr/>
      </xdr:nvSpPr>
      <xdr:spPr>
        <a:xfrm>
          <a:off x="9588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137160</xdr:rowOff>
    </xdr:to>
    <xdr:cxnSp macro="">
      <xdr:nvCxnSpPr>
        <xdr:cNvPr id="134" name="直線コネクタ 133"/>
        <xdr:cNvCxnSpPr/>
      </xdr:nvCxnSpPr>
      <xdr:spPr>
        <a:xfrm flipV="1">
          <a:off x="9639300" y="68199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93980</xdr:rowOff>
    </xdr:from>
    <xdr:to>
      <xdr:col>46</xdr:col>
      <xdr:colOff>38100</xdr:colOff>
      <xdr:row>40</xdr:row>
      <xdr:rowOff>24130</xdr:rowOff>
    </xdr:to>
    <xdr:sp macro="" textlink="">
      <xdr:nvSpPr>
        <xdr:cNvPr id="135" name="楕円 134"/>
        <xdr:cNvSpPr/>
      </xdr:nvSpPr>
      <xdr:spPr>
        <a:xfrm>
          <a:off x="8699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137160</xdr:rowOff>
    </xdr:from>
    <xdr:to>
      <xdr:col>50</xdr:col>
      <xdr:colOff>114300</xdr:colOff>
      <xdr:row>39</xdr:row>
      <xdr:rowOff>144780</xdr:rowOff>
    </xdr:to>
    <xdr:cxnSp macro="">
      <xdr:nvCxnSpPr>
        <xdr:cNvPr id="136" name="直線コネクタ 135"/>
        <xdr:cNvCxnSpPr/>
      </xdr:nvCxnSpPr>
      <xdr:spPr>
        <a:xfrm flipV="1">
          <a:off x="8750300" y="6823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101600</xdr:rowOff>
    </xdr:from>
    <xdr:to>
      <xdr:col>41</xdr:col>
      <xdr:colOff>101600</xdr:colOff>
      <xdr:row>40</xdr:row>
      <xdr:rowOff>31750</xdr:rowOff>
    </xdr:to>
    <xdr:sp macro="" textlink="">
      <xdr:nvSpPr>
        <xdr:cNvPr id="137" name="楕円 136"/>
        <xdr:cNvSpPr/>
      </xdr:nvSpPr>
      <xdr:spPr>
        <a:xfrm>
          <a:off x="7810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144780</xdr:rowOff>
    </xdr:from>
    <xdr:to>
      <xdr:col>45</xdr:col>
      <xdr:colOff>177800</xdr:colOff>
      <xdr:row>39</xdr:row>
      <xdr:rowOff>152400</xdr:rowOff>
    </xdr:to>
    <xdr:cxnSp macro="">
      <xdr:nvCxnSpPr>
        <xdr:cNvPr id="138" name="直線コネクタ 137"/>
        <xdr:cNvCxnSpPr/>
      </xdr:nvCxnSpPr>
      <xdr:spPr>
        <a:xfrm flipV="1">
          <a:off x="7861300" y="683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9" name="楕円 138"/>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152400</xdr:rowOff>
    </xdr:from>
    <xdr:to>
      <xdr:col>41</xdr:col>
      <xdr:colOff>50800</xdr:colOff>
      <xdr:row>39</xdr:row>
      <xdr:rowOff>156210</xdr:rowOff>
    </xdr:to>
    <xdr:cxnSp macro="">
      <xdr:nvCxnSpPr>
        <xdr:cNvPr id="140" name="直線コネクタ 139"/>
        <xdr:cNvCxnSpPr/>
      </xdr:nvCxnSpPr>
      <xdr:spPr>
        <a:xfrm flipV="1">
          <a:off x="6972300" y="6838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33037</xdr:rowOff>
    </xdr:from>
    <xdr:ext cx="469744" cy="259045"/>
    <xdr:sp macro="" textlink="">
      <xdr:nvSpPr>
        <xdr:cNvPr id="145" name="n_1mainValue【図書館】&#10;一人当たり面積"/>
        <xdr:cNvSpPr txBox="1"/>
      </xdr:nvSpPr>
      <xdr:spPr>
        <a:xfrm>
          <a:off x="93917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40657</xdr:rowOff>
    </xdr:from>
    <xdr:ext cx="469744" cy="259045"/>
    <xdr:sp macro="" textlink="">
      <xdr:nvSpPr>
        <xdr:cNvPr id="146" name="n_2mainValue【図書館】&#10;一人当たり面積"/>
        <xdr:cNvSpPr txBox="1"/>
      </xdr:nvSpPr>
      <xdr:spPr>
        <a:xfrm>
          <a:off x="8515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48277</xdr:rowOff>
    </xdr:from>
    <xdr:ext cx="469744" cy="259045"/>
    <xdr:sp macro="" textlink="">
      <xdr:nvSpPr>
        <xdr:cNvPr id="147" name="n_3mainValue【図書館】&#10;一人当たり面積"/>
        <xdr:cNvSpPr txBox="1"/>
      </xdr:nvSpPr>
      <xdr:spPr>
        <a:xfrm>
          <a:off x="76264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52087</xdr:rowOff>
    </xdr:from>
    <xdr:ext cx="469744" cy="259045"/>
    <xdr:sp macro="" textlink="">
      <xdr:nvSpPr>
        <xdr:cNvPr id="148" name="n_4mainValue【図書館】&#10;一人当たり面積"/>
        <xdr:cNvSpPr txBox="1"/>
      </xdr:nvSpPr>
      <xdr:spPr>
        <a:xfrm>
          <a:off x="6737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67310</xdr:rowOff>
    </xdr:from>
    <xdr:to>
      <xdr:col>24</xdr:col>
      <xdr:colOff>114300</xdr:colOff>
      <xdr:row>57</xdr:row>
      <xdr:rowOff>168910</xdr:rowOff>
    </xdr:to>
    <xdr:sp macro="" textlink="">
      <xdr:nvSpPr>
        <xdr:cNvPr id="189" name="楕円 188"/>
        <xdr:cNvSpPr/>
      </xdr:nvSpPr>
      <xdr:spPr>
        <a:xfrm>
          <a:off x="45847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90187</xdr:rowOff>
    </xdr:from>
    <xdr:ext cx="405111" cy="259045"/>
    <xdr:sp macro="" textlink="">
      <xdr:nvSpPr>
        <xdr:cNvPr id="190" name="【体育館・プール】&#10;有形固定資産減価償却率該当値テキスト"/>
        <xdr:cNvSpPr txBox="1"/>
      </xdr:nvSpPr>
      <xdr:spPr>
        <a:xfrm>
          <a:off x="4673600"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25400</xdr:rowOff>
    </xdr:from>
    <xdr:to>
      <xdr:col>20</xdr:col>
      <xdr:colOff>38100</xdr:colOff>
      <xdr:row>57</xdr:row>
      <xdr:rowOff>127000</xdr:rowOff>
    </xdr:to>
    <xdr:sp macro="" textlink="">
      <xdr:nvSpPr>
        <xdr:cNvPr id="191" name="楕円 190"/>
        <xdr:cNvSpPr/>
      </xdr:nvSpPr>
      <xdr:spPr>
        <a:xfrm>
          <a:off x="3746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76200</xdr:rowOff>
    </xdr:from>
    <xdr:to>
      <xdr:col>24</xdr:col>
      <xdr:colOff>63500</xdr:colOff>
      <xdr:row>57</xdr:row>
      <xdr:rowOff>118110</xdr:rowOff>
    </xdr:to>
    <xdr:cxnSp macro="">
      <xdr:nvCxnSpPr>
        <xdr:cNvPr id="192" name="直線コネクタ 191"/>
        <xdr:cNvCxnSpPr/>
      </xdr:nvCxnSpPr>
      <xdr:spPr>
        <a:xfrm>
          <a:off x="3797300" y="98488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156845</xdr:rowOff>
    </xdr:from>
    <xdr:to>
      <xdr:col>15</xdr:col>
      <xdr:colOff>101600</xdr:colOff>
      <xdr:row>57</xdr:row>
      <xdr:rowOff>86995</xdr:rowOff>
    </xdr:to>
    <xdr:sp macro="" textlink="">
      <xdr:nvSpPr>
        <xdr:cNvPr id="193" name="楕円 192"/>
        <xdr:cNvSpPr/>
      </xdr:nvSpPr>
      <xdr:spPr>
        <a:xfrm>
          <a:off x="2857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36195</xdr:rowOff>
    </xdr:from>
    <xdr:to>
      <xdr:col>19</xdr:col>
      <xdr:colOff>177800</xdr:colOff>
      <xdr:row>57</xdr:row>
      <xdr:rowOff>76200</xdr:rowOff>
    </xdr:to>
    <xdr:cxnSp macro="">
      <xdr:nvCxnSpPr>
        <xdr:cNvPr id="194" name="直線コネクタ 193"/>
        <xdr:cNvCxnSpPr/>
      </xdr:nvCxnSpPr>
      <xdr:spPr>
        <a:xfrm>
          <a:off x="2908300" y="98088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114935</xdr:rowOff>
    </xdr:from>
    <xdr:to>
      <xdr:col>10</xdr:col>
      <xdr:colOff>165100</xdr:colOff>
      <xdr:row>57</xdr:row>
      <xdr:rowOff>45085</xdr:rowOff>
    </xdr:to>
    <xdr:sp macro="" textlink="">
      <xdr:nvSpPr>
        <xdr:cNvPr id="195" name="楕円 194"/>
        <xdr:cNvSpPr/>
      </xdr:nvSpPr>
      <xdr:spPr>
        <a:xfrm>
          <a:off x="1968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165735</xdr:rowOff>
    </xdr:from>
    <xdr:to>
      <xdr:col>15</xdr:col>
      <xdr:colOff>50800</xdr:colOff>
      <xdr:row>57</xdr:row>
      <xdr:rowOff>36195</xdr:rowOff>
    </xdr:to>
    <xdr:cxnSp macro="">
      <xdr:nvCxnSpPr>
        <xdr:cNvPr id="196" name="直線コネクタ 195"/>
        <xdr:cNvCxnSpPr/>
      </xdr:nvCxnSpPr>
      <xdr:spPr>
        <a:xfrm>
          <a:off x="2019300" y="97669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25400</xdr:rowOff>
    </xdr:from>
    <xdr:to>
      <xdr:col>6</xdr:col>
      <xdr:colOff>38100</xdr:colOff>
      <xdr:row>57</xdr:row>
      <xdr:rowOff>127000</xdr:rowOff>
    </xdr:to>
    <xdr:sp macro="" textlink="">
      <xdr:nvSpPr>
        <xdr:cNvPr id="197" name="楕円 196"/>
        <xdr:cNvSpPr/>
      </xdr:nvSpPr>
      <xdr:spPr>
        <a:xfrm>
          <a:off x="1079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165735</xdr:rowOff>
    </xdr:from>
    <xdr:to>
      <xdr:col>10</xdr:col>
      <xdr:colOff>114300</xdr:colOff>
      <xdr:row>57</xdr:row>
      <xdr:rowOff>76200</xdr:rowOff>
    </xdr:to>
    <xdr:cxnSp macro="">
      <xdr:nvCxnSpPr>
        <xdr:cNvPr id="198" name="直線コネクタ 197"/>
        <xdr:cNvCxnSpPr/>
      </xdr:nvCxnSpPr>
      <xdr:spPr>
        <a:xfrm flipV="1">
          <a:off x="1130300" y="976693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143527</xdr:rowOff>
    </xdr:from>
    <xdr:ext cx="405111" cy="259045"/>
    <xdr:sp macro="" textlink="">
      <xdr:nvSpPr>
        <xdr:cNvPr id="203" name="n_1mainValue【体育館・プール】&#10;有形固定資産減価償却率"/>
        <xdr:cNvSpPr txBox="1"/>
      </xdr:nvSpPr>
      <xdr:spPr>
        <a:xfrm>
          <a:off x="35820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103522</xdr:rowOff>
    </xdr:from>
    <xdr:ext cx="405111" cy="259045"/>
    <xdr:sp macro="" textlink="">
      <xdr:nvSpPr>
        <xdr:cNvPr id="204" name="n_2mainValue【体育館・プール】&#10;有形固定資産減価償却率"/>
        <xdr:cNvSpPr txBox="1"/>
      </xdr:nvSpPr>
      <xdr:spPr>
        <a:xfrm>
          <a:off x="270574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61612</xdr:rowOff>
    </xdr:from>
    <xdr:ext cx="405111" cy="259045"/>
    <xdr:sp macro="" textlink="">
      <xdr:nvSpPr>
        <xdr:cNvPr id="205" name="n_3mainValue【体育館・プール】&#10;有形固定資産減価償却率"/>
        <xdr:cNvSpPr txBox="1"/>
      </xdr:nvSpPr>
      <xdr:spPr>
        <a:xfrm>
          <a:off x="181674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143527</xdr:rowOff>
    </xdr:from>
    <xdr:ext cx="405111" cy="259045"/>
    <xdr:sp macro="" textlink="">
      <xdr:nvSpPr>
        <xdr:cNvPr id="206" name="n_4mainValue【体育館・プール】&#10;有形固定資産減価償却率"/>
        <xdr:cNvSpPr txBox="1"/>
      </xdr:nvSpPr>
      <xdr:spPr>
        <a:xfrm>
          <a:off x="927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153035</xdr:rowOff>
    </xdr:from>
    <xdr:to>
      <xdr:col>55</xdr:col>
      <xdr:colOff>50800</xdr:colOff>
      <xdr:row>63</xdr:row>
      <xdr:rowOff>83185</xdr:rowOff>
    </xdr:to>
    <xdr:sp macro="" textlink="">
      <xdr:nvSpPr>
        <xdr:cNvPr id="246" name="楕円 245"/>
        <xdr:cNvSpPr/>
      </xdr:nvSpPr>
      <xdr:spPr>
        <a:xfrm>
          <a:off x="104267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4462</xdr:rowOff>
    </xdr:from>
    <xdr:ext cx="469744" cy="259045"/>
    <xdr:sp macro="" textlink="">
      <xdr:nvSpPr>
        <xdr:cNvPr id="247" name="【体育館・プール】&#10;一人当たり面積該当値テキスト"/>
        <xdr:cNvSpPr txBox="1"/>
      </xdr:nvSpPr>
      <xdr:spPr>
        <a:xfrm>
          <a:off x="10515600" y="1063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155702</xdr:rowOff>
    </xdr:from>
    <xdr:to>
      <xdr:col>50</xdr:col>
      <xdr:colOff>165100</xdr:colOff>
      <xdr:row>63</xdr:row>
      <xdr:rowOff>85852</xdr:rowOff>
    </xdr:to>
    <xdr:sp macro="" textlink="">
      <xdr:nvSpPr>
        <xdr:cNvPr id="248" name="楕円 247"/>
        <xdr:cNvSpPr/>
      </xdr:nvSpPr>
      <xdr:spPr>
        <a:xfrm>
          <a:off x="9588500" y="107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32385</xdr:rowOff>
    </xdr:from>
    <xdr:to>
      <xdr:col>55</xdr:col>
      <xdr:colOff>0</xdr:colOff>
      <xdr:row>63</xdr:row>
      <xdr:rowOff>35052</xdr:rowOff>
    </xdr:to>
    <xdr:cxnSp macro="">
      <xdr:nvCxnSpPr>
        <xdr:cNvPr id="249" name="直線コネクタ 248"/>
        <xdr:cNvCxnSpPr/>
      </xdr:nvCxnSpPr>
      <xdr:spPr>
        <a:xfrm flipV="1">
          <a:off x="9639300" y="1083373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159131</xdr:rowOff>
    </xdr:from>
    <xdr:to>
      <xdr:col>46</xdr:col>
      <xdr:colOff>38100</xdr:colOff>
      <xdr:row>63</xdr:row>
      <xdr:rowOff>89281</xdr:rowOff>
    </xdr:to>
    <xdr:sp macro="" textlink="">
      <xdr:nvSpPr>
        <xdr:cNvPr id="250" name="楕円 249"/>
        <xdr:cNvSpPr/>
      </xdr:nvSpPr>
      <xdr:spPr>
        <a:xfrm>
          <a:off x="8699500" y="107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35052</xdr:rowOff>
    </xdr:from>
    <xdr:to>
      <xdr:col>50</xdr:col>
      <xdr:colOff>114300</xdr:colOff>
      <xdr:row>63</xdr:row>
      <xdr:rowOff>38481</xdr:rowOff>
    </xdr:to>
    <xdr:cxnSp macro="">
      <xdr:nvCxnSpPr>
        <xdr:cNvPr id="251" name="直線コネクタ 250"/>
        <xdr:cNvCxnSpPr/>
      </xdr:nvCxnSpPr>
      <xdr:spPr>
        <a:xfrm flipV="1">
          <a:off x="8750300" y="1083640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162560</xdr:rowOff>
    </xdr:from>
    <xdr:to>
      <xdr:col>41</xdr:col>
      <xdr:colOff>101600</xdr:colOff>
      <xdr:row>63</xdr:row>
      <xdr:rowOff>92710</xdr:rowOff>
    </xdr:to>
    <xdr:sp macro="" textlink="">
      <xdr:nvSpPr>
        <xdr:cNvPr id="252" name="楕円 251"/>
        <xdr:cNvSpPr/>
      </xdr:nvSpPr>
      <xdr:spPr>
        <a:xfrm>
          <a:off x="7810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38481</xdr:rowOff>
    </xdr:from>
    <xdr:to>
      <xdr:col>45</xdr:col>
      <xdr:colOff>177800</xdr:colOff>
      <xdr:row>63</xdr:row>
      <xdr:rowOff>41910</xdr:rowOff>
    </xdr:to>
    <xdr:cxnSp macro="">
      <xdr:nvCxnSpPr>
        <xdr:cNvPr id="253" name="直線コネクタ 252"/>
        <xdr:cNvCxnSpPr/>
      </xdr:nvCxnSpPr>
      <xdr:spPr>
        <a:xfrm flipV="1">
          <a:off x="7861300" y="1083983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165227</xdr:rowOff>
    </xdr:from>
    <xdr:to>
      <xdr:col>36</xdr:col>
      <xdr:colOff>165100</xdr:colOff>
      <xdr:row>63</xdr:row>
      <xdr:rowOff>95377</xdr:rowOff>
    </xdr:to>
    <xdr:sp macro="" textlink="">
      <xdr:nvSpPr>
        <xdr:cNvPr id="254" name="楕円 253"/>
        <xdr:cNvSpPr/>
      </xdr:nvSpPr>
      <xdr:spPr>
        <a:xfrm>
          <a:off x="6921500" y="107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41910</xdr:rowOff>
    </xdr:from>
    <xdr:to>
      <xdr:col>41</xdr:col>
      <xdr:colOff>50800</xdr:colOff>
      <xdr:row>63</xdr:row>
      <xdr:rowOff>44577</xdr:rowOff>
    </xdr:to>
    <xdr:cxnSp macro="">
      <xdr:nvCxnSpPr>
        <xdr:cNvPr id="255" name="直線コネクタ 254"/>
        <xdr:cNvCxnSpPr/>
      </xdr:nvCxnSpPr>
      <xdr:spPr>
        <a:xfrm flipV="1">
          <a:off x="6972300" y="1084326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102379</xdr:rowOff>
    </xdr:from>
    <xdr:ext cx="469744" cy="259045"/>
    <xdr:sp macro="" textlink="">
      <xdr:nvSpPr>
        <xdr:cNvPr id="260" name="n_1mainValue【体育館・プール】&#10;一人当たり面積"/>
        <xdr:cNvSpPr txBox="1"/>
      </xdr:nvSpPr>
      <xdr:spPr>
        <a:xfrm>
          <a:off x="9391727" y="1056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105808</xdr:rowOff>
    </xdr:from>
    <xdr:ext cx="469744" cy="259045"/>
    <xdr:sp macro="" textlink="">
      <xdr:nvSpPr>
        <xdr:cNvPr id="261" name="n_2mainValue【体育館・プール】&#10;一人当たり面積"/>
        <xdr:cNvSpPr txBox="1"/>
      </xdr:nvSpPr>
      <xdr:spPr>
        <a:xfrm>
          <a:off x="8515427" y="1056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109237</xdr:rowOff>
    </xdr:from>
    <xdr:ext cx="469744" cy="259045"/>
    <xdr:sp macro="" textlink="">
      <xdr:nvSpPr>
        <xdr:cNvPr id="262" name="n_3mainValue【体育館・プール】&#10;一人当たり面積"/>
        <xdr:cNvSpPr txBox="1"/>
      </xdr:nvSpPr>
      <xdr:spPr>
        <a:xfrm>
          <a:off x="7626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111904</xdr:rowOff>
    </xdr:from>
    <xdr:ext cx="469744" cy="259045"/>
    <xdr:sp macro="" textlink="">
      <xdr:nvSpPr>
        <xdr:cNvPr id="263" name="n_4mainValue【体育館・プール】&#10;一人当たり面積"/>
        <xdr:cNvSpPr txBox="1"/>
      </xdr:nvSpPr>
      <xdr:spPr>
        <a:xfrm>
          <a:off x="6737427" y="1057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103232</xdr:rowOff>
    </xdr:from>
    <xdr:to>
      <xdr:col>24</xdr:col>
      <xdr:colOff>114300</xdr:colOff>
      <xdr:row>80</xdr:row>
      <xdr:rowOff>33382</xdr:rowOff>
    </xdr:to>
    <xdr:sp macro="" textlink="">
      <xdr:nvSpPr>
        <xdr:cNvPr id="305" name="楕円 304"/>
        <xdr:cNvSpPr/>
      </xdr:nvSpPr>
      <xdr:spPr>
        <a:xfrm>
          <a:off x="45847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126109</xdr:rowOff>
    </xdr:from>
    <xdr:ext cx="405111" cy="259045"/>
    <xdr:sp macro="" textlink="">
      <xdr:nvSpPr>
        <xdr:cNvPr id="306" name="【福祉施設】&#10;有形固定資産減価償却率該当値テキスト"/>
        <xdr:cNvSpPr txBox="1"/>
      </xdr:nvSpPr>
      <xdr:spPr>
        <a:xfrm>
          <a:off x="4673600" y="134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116295</xdr:rowOff>
    </xdr:from>
    <xdr:to>
      <xdr:col>20</xdr:col>
      <xdr:colOff>38100</xdr:colOff>
      <xdr:row>80</xdr:row>
      <xdr:rowOff>46445</xdr:rowOff>
    </xdr:to>
    <xdr:sp macro="" textlink="">
      <xdr:nvSpPr>
        <xdr:cNvPr id="307" name="楕円 306"/>
        <xdr:cNvSpPr/>
      </xdr:nvSpPr>
      <xdr:spPr>
        <a:xfrm>
          <a:off x="3746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154032</xdr:rowOff>
    </xdr:from>
    <xdr:to>
      <xdr:col>24</xdr:col>
      <xdr:colOff>63500</xdr:colOff>
      <xdr:row>79</xdr:row>
      <xdr:rowOff>167095</xdr:rowOff>
    </xdr:to>
    <xdr:cxnSp macro="">
      <xdr:nvCxnSpPr>
        <xdr:cNvPr id="308" name="直線コネクタ 307"/>
        <xdr:cNvCxnSpPr/>
      </xdr:nvCxnSpPr>
      <xdr:spPr>
        <a:xfrm flipV="1">
          <a:off x="3797300" y="1369858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98334</xdr:rowOff>
    </xdr:from>
    <xdr:to>
      <xdr:col>15</xdr:col>
      <xdr:colOff>101600</xdr:colOff>
      <xdr:row>84</xdr:row>
      <xdr:rowOff>28484</xdr:rowOff>
    </xdr:to>
    <xdr:sp macro="" textlink="">
      <xdr:nvSpPr>
        <xdr:cNvPr id="309" name="楕円 308"/>
        <xdr:cNvSpPr/>
      </xdr:nvSpPr>
      <xdr:spPr>
        <a:xfrm>
          <a:off x="2857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167095</xdr:rowOff>
    </xdr:from>
    <xdr:to>
      <xdr:col>19</xdr:col>
      <xdr:colOff>177800</xdr:colOff>
      <xdr:row>83</xdr:row>
      <xdr:rowOff>149134</xdr:rowOff>
    </xdr:to>
    <xdr:cxnSp macro="">
      <xdr:nvCxnSpPr>
        <xdr:cNvPr id="310" name="直線コネクタ 309"/>
        <xdr:cNvCxnSpPr/>
      </xdr:nvCxnSpPr>
      <xdr:spPr>
        <a:xfrm flipV="1">
          <a:off x="2908300" y="13711645"/>
          <a:ext cx="889000" cy="66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62412</xdr:rowOff>
    </xdr:from>
    <xdr:to>
      <xdr:col>10</xdr:col>
      <xdr:colOff>165100</xdr:colOff>
      <xdr:row>83</xdr:row>
      <xdr:rowOff>164012</xdr:rowOff>
    </xdr:to>
    <xdr:sp macro="" textlink="">
      <xdr:nvSpPr>
        <xdr:cNvPr id="311" name="楕円 310"/>
        <xdr:cNvSpPr/>
      </xdr:nvSpPr>
      <xdr:spPr>
        <a:xfrm>
          <a:off x="1968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113212</xdr:rowOff>
    </xdr:from>
    <xdr:to>
      <xdr:col>15</xdr:col>
      <xdr:colOff>50800</xdr:colOff>
      <xdr:row>83</xdr:row>
      <xdr:rowOff>149134</xdr:rowOff>
    </xdr:to>
    <xdr:cxnSp macro="">
      <xdr:nvCxnSpPr>
        <xdr:cNvPr id="312" name="直線コネクタ 311"/>
        <xdr:cNvCxnSpPr/>
      </xdr:nvCxnSpPr>
      <xdr:spPr>
        <a:xfrm>
          <a:off x="2019300" y="143435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116295</xdr:rowOff>
    </xdr:from>
    <xdr:to>
      <xdr:col>6</xdr:col>
      <xdr:colOff>38100</xdr:colOff>
      <xdr:row>80</xdr:row>
      <xdr:rowOff>46445</xdr:rowOff>
    </xdr:to>
    <xdr:sp macro="" textlink="">
      <xdr:nvSpPr>
        <xdr:cNvPr id="313" name="楕円 312"/>
        <xdr:cNvSpPr/>
      </xdr:nvSpPr>
      <xdr:spPr>
        <a:xfrm>
          <a:off x="1079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167095</xdr:rowOff>
    </xdr:from>
    <xdr:to>
      <xdr:col>10</xdr:col>
      <xdr:colOff>114300</xdr:colOff>
      <xdr:row>83</xdr:row>
      <xdr:rowOff>113212</xdr:rowOff>
    </xdr:to>
    <xdr:cxnSp macro="">
      <xdr:nvCxnSpPr>
        <xdr:cNvPr id="314" name="直線コネクタ 313"/>
        <xdr:cNvCxnSpPr/>
      </xdr:nvCxnSpPr>
      <xdr:spPr>
        <a:xfrm>
          <a:off x="1130300" y="13711645"/>
          <a:ext cx="889000" cy="63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62972</xdr:rowOff>
    </xdr:from>
    <xdr:ext cx="405111" cy="259045"/>
    <xdr:sp macro="" textlink="">
      <xdr:nvSpPr>
        <xdr:cNvPr id="319" name="n_1mainValue【福祉施設】&#10;有形固定資産減価償却率"/>
        <xdr:cNvSpPr txBox="1"/>
      </xdr:nvSpPr>
      <xdr:spPr>
        <a:xfrm>
          <a:off x="35820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19611</xdr:rowOff>
    </xdr:from>
    <xdr:ext cx="405111" cy="259045"/>
    <xdr:sp macro="" textlink="">
      <xdr:nvSpPr>
        <xdr:cNvPr id="320" name="n_2mainValue【福祉施設】&#10;有形固定資産減価償却率"/>
        <xdr:cNvSpPr txBox="1"/>
      </xdr:nvSpPr>
      <xdr:spPr>
        <a:xfrm>
          <a:off x="2705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155139</xdr:rowOff>
    </xdr:from>
    <xdr:ext cx="405111" cy="259045"/>
    <xdr:sp macro="" textlink="">
      <xdr:nvSpPr>
        <xdr:cNvPr id="321" name="n_3mainValue【福祉施設】&#10;有形固定資産減価償却率"/>
        <xdr:cNvSpPr txBox="1"/>
      </xdr:nvSpPr>
      <xdr:spPr>
        <a:xfrm>
          <a:off x="1816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62972</xdr:rowOff>
    </xdr:from>
    <xdr:ext cx="405111" cy="259045"/>
    <xdr:sp macro="" textlink="">
      <xdr:nvSpPr>
        <xdr:cNvPr id="322" name="n_4mainValue【福祉施設】&#10;有形固定資産減価償却率"/>
        <xdr:cNvSpPr txBox="1"/>
      </xdr:nvSpPr>
      <xdr:spPr>
        <a:xfrm>
          <a:off x="927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50800</xdr:rowOff>
    </xdr:from>
    <xdr:to>
      <xdr:col>55</xdr:col>
      <xdr:colOff>50800</xdr:colOff>
      <xdr:row>86</xdr:row>
      <xdr:rowOff>152400</xdr:rowOff>
    </xdr:to>
    <xdr:sp macro="" textlink="">
      <xdr:nvSpPr>
        <xdr:cNvPr id="362" name="楕円 361"/>
        <xdr:cNvSpPr/>
      </xdr:nvSpPr>
      <xdr:spPr>
        <a:xfrm>
          <a:off x="104267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137177</xdr:rowOff>
    </xdr:from>
    <xdr:ext cx="469744" cy="259045"/>
    <xdr:sp macro="" textlink="">
      <xdr:nvSpPr>
        <xdr:cNvPr id="363" name="【福祉施設】&#10;一人当たり面積該当値テキスト"/>
        <xdr:cNvSpPr txBox="1"/>
      </xdr:nvSpPr>
      <xdr:spPr>
        <a:xfrm>
          <a:off x="10515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50800</xdr:rowOff>
    </xdr:from>
    <xdr:to>
      <xdr:col>50</xdr:col>
      <xdr:colOff>165100</xdr:colOff>
      <xdr:row>86</xdr:row>
      <xdr:rowOff>152400</xdr:rowOff>
    </xdr:to>
    <xdr:sp macro="" textlink="">
      <xdr:nvSpPr>
        <xdr:cNvPr id="364" name="楕円 363"/>
        <xdr:cNvSpPr/>
      </xdr:nvSpPr>
      <xdr:spPr>
        <a:xfrm>
          <a:off x="9588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101600</xdr:rowOff>
    </xdr:from>
    <xdr:to>
      <xdr:col>55</xdr:col>
      <xdr:colOff>0</xdr:colOff>
      <xdr:row>86</xdr:row>
      <xdr:rowOff>101600</xdr:rowOff>
    </xdr:to>
    <xdr:cxnSp macro="">
      <xdr:nvCxnSpPr>
        <xdr:cNvPr id="365" name="直線コネクタ 364"/>
        <xdr:cNvCxnSpPr/>
      </xdr:nvCxnSpPr>
      <xdr:spPr>
        <a:xfrm>
          <a:off x="96393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29211</xdr:rowOff>
    </xdr:from>
    <xdr:to>
      <xdr:col>46</xdr:col>
      <xdr:colOff>38100</xdr:colOff>
      <xdr:row>86</xdr:row>
      <xdr:rowOff>130811</xdr:rowOff>
    </xdr:to>
    <xdr:sp macro="" textlink="">
      <xdr:nvSpPr>
        <xdr:cNvPr id="366" name="楕円 365"/>
        <xdr:cNvSpPr/>
      </xdr:nvSpPr>
      <xdr:spPr>
        <a:xfrm>
          <a:off x="8699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80011</xdr:rowOff>
    </xdr:from>
    <xdr:to>
      <xdr:col>50</xdr:col>
      <xdr:colOff>114300</xdr:colOff>
      <xdr:row>86</xdr:row>
      <xdr:rowOff>101600</xdr:rowOff>
    </xdr:to>
    <xdr:cxnSp macro="">
      <xdr:nvCxnSpPr>
        <xdr:cNvPr id="367" name="直線コネクタ 366"/>
        <xdr:cNvCxnSpPr/>
      </xdr:nvCxnSpPr>
      <xdr:spPr>
        <a:xfrm>
          <a:off x="8750300" y="1482471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29211</xdr:rowOff>
    </xdr:from>
    <xdr:to>
      <xdr:col>41</xdr:col>
      <xdr:colOff>101600</xdr:colOff>
      <xdr:row>86</xdr:row>
      <xdr:rowOff>130811</xdr:rowOff>
    </xdr:to>
    <xdr:sp macro="" textlink="">
      <xdr:nvSpPr>
        <xdr:cNvPr id="368" name="楕円 367"/>
        <xdr:cNvSpPr/>
      </xdr:nvSpPr>
      <xdr:spPr>
        <a:xfrm>
          <a:off x="7810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80011</xdr:rowOff>
    </xdr:from>
    <xdr:to>
      <xdr:col>45</xdr:col>
      <xdr:colOff>177800</xdr:colOff>
      <xdr:row>86</xdr:row>
      <xdr:rowOff>80011</xdr:rowOff>
    </xdr:to>
    <xdr:cxnSp macro="">
      <xdr:nvCxnSpPr>
        <xdr:cNvPr id="369" name="直線コネクタ 368"/>
        <xdr:cNvCxnSpPr/>
      </xdr:nvCxnSpPr>
      <xdr:spPr>
        <a:xfrm>
          <a:off x="7861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52070</xdr:rowOff>
    </xdr:from>
    <xdr:to>
      <xdr:col>36</xdr:col>
      <xdr:colOff>165100</xdr:colOff>
      <xdr:row>86</xdr:row>
      <xdr:rowOff>153670</xdr:rowOff>
    </xdr:to>
    <xdr:sp macro="" textlink="">
      <xdr:nvSpPr>
        <xdr:cNvPr id="370" name="楕円 369"/>
        <xdr:cNvSpPr/>
      </xdr:nvSpPr>
      <xdr:spPr>
        <a:xfrm>
          <a:off x="6921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80011</xdr:rowOff>
    </xdr:from>
    <xdr:to>
      <xdr:col>41</xdr:col>
      <xdr:colOff>50800</xdr:colOff>
      <xdr:row>86</xdr:row>
      <xdr:rowOff>102870</xdr:rowOff>
    </xdr:to>
    <xdr:cxnSp macro="">
      <xdr:nvCxnSpPr>
        <xdr:cNvPr id="371" name="直線コネクタ 370"/>
        <xdr:cNvCxnSpPr/>
      </xdr:nvCxnSpPr>
      <xdr:spPr>
        <a:xfrm flipV="1">
          <a:off x="6972300" y="148247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143527</xdr:rowOff>
    </xdr:from>
    <xdr:ext cx="469744" cy="259045"/>
    <xdr:sp macro="" textlink="">
      <xdr:nvSpPr>
        <xdr:cNvPr id="376" name="n_1mainValue【福祉施設】&#10;一人当たり面積"/>
        <xdr:cNvSpPr txBox="1"/>
      </xdr:nvSpPr>
      <xdr:spPr>
        <a:xfrm>
          <a:off x="93917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121938</xdr:rowOff>
    </xdr:from>
    <xdr:ext cx="469744" cy="259045"/>
    <xdr:sp macro="" textlink="">
      <xdr:nvSpPr>
        <xdr:cNvPr id="377" name="n_2mainValue【福祉施設】&#10;一人当たり面積"/>
        <xdr:cNvSpPr txBox="1"/>
      </xdr:nvSpPr>
      <xdr:spPr>
        <a:xfrm>
          <a:off x="8515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121938</xdr:rowOff>
    </xdr:from>
    <xdr:ext cx="469744" cy="259045"/>
    <xdr:sp macro="" textlink="">
      <xdr:nvSpPr>
        <xdr:cNvPr id="378" name="n_3mainValue【福祉施設】&#10;一人当たり面積"/>
        <xdr:cNvSpPr txBox="1"/>
      </xdr:nvSpPr>
      <xdr:spPr>
        <a:xfrm>
          <a:off x="7626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144797</xdr:rowOff>
    </xdr:from>
    <xdr:ext cx="469744" cy="259045"/>
    <xdr:sp macro="" textlink="">
      <xdr:nvSpPr>
        <xdr:cNvPr id="379" name="n_4mainValue【福祉施設】&#10;一人当たり面積"/>
        <xdr:cNvSpPr txBox="1"/>
      </xdr:nvSpPr>
      <xdr:spPr>
        <a:xfrm>
          <a:off x="6737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410" name="【市民会館】&#10;有形固定資産減価償却率平均値テキスト"/>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167458</xdr:rowOff>
    </xdr:from>
    <xdr:to>
      <xdr:col>24</xdr:col>
      <xdr:colOff>114300</xdr:colOff>
      <xdr:row>103</xdr:row>
      <xdr:rowOff>97608</xdr:rowOff>
    </xdr:to>
    <xdr:sp macro="" textlink="">
      <xdr:nvSpPr>
        <xdr:cNvPr id="421" name="楕円 420"/>
        <xdr:cNvSpPr/>
      </xdr:nvSpPr>
      <xdr:spPr>
        <a:xfrm>
          <a:off x="45847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18885</xdr:rowOff>
    </xdr:from>
    <xdr:ext cx="405111" cy="259045"/>
    <xdr:sp macro="" textlink="">
      <xdr:nvSpPr>
        <xdr:cNvPr id="422" name="【市民会館】&#10;有形固定資産減価償却率該当値テキスト"/>
        <xdr:cNvSpPr txBox="1"/>
      </xdr:nvSpPr>
      <xdr:spPr>
        <a:xfrm>
          <a:off x="4673600" y="1750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134801</xdr:rowOff>
    </xdr:from>
    <xdr:to>
      <xdr:col>20</xdr:col>
      <xdr:colOff>38100</xdr:colOff>
      <xdr:row>103</xdr:row>
      <xdr:rowOff>64951</xdr:rowOff>
    </xdr:to>
    <xdr:sp macro="" textlink="">
      <xdr:nvSpPr>
        <xdr:cNvPr id="423" name="楕円 422"/>
        <xdr:cNvSpPr/>
      </xdr:nvSpPr>
      <xdr:spPr>
        <a:xfrm>
          <a:off x="3746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14151</xdr:rowOff>
    </xdr:from>
    <xdr:to>
      <xdr:col>24</xdr:col>
      <xdr:colOff>63500</xdr:colOff>
      <xdr:row>103</xdr:row>
      <xdr:rowOff>46808</xdr:rowOff>
    </xdr:to>
    <xdr:cxnSp macro="">
      <xdr:nvCxnSpPr>
        <xdr:cNvPr id="424" name="直線コネクタ 423"/>
        <xdr:cNvCxnSpPr/>
      </xdr:nvCxnSpPr>
      <xdr:spPr>
        <a:xfrm>
          <a:off x="3797300" y="1767350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115207</xdr:rowOff>
    </xdr:from>
    <xdr:to>
      <xdr:col>15</xdr:col>
      <xdr:colOff>101600</xdr:colOff>
      <xdr:row>103</xdr:row>
      <xdr:rowOff>45357</xdr:rowOff>
    </xdr:to>
    <xdr:sp macro="" textlink="">
      <xdr:nvSpPr>
        <xdr:cNvPr id="425" name="楕円 424"/>
        <xdr:cNvSpPr/>
      </xdr:nvSpPr>
      <xdr:spPr>
        <a:xfrm>
          <a:off x="2857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166007</xdr:rowOff>
    </xdr:from>
    <xdr:to>
      <xdr:col>19</xdr:col>
      <xdr:colOff>177800</xdr:colOff>
      <xdr:row>103</xdr:row>
      <xdr:rowOff>14151</xdr:rowOff>
    </xdr:to>
    <xdr:cxnSp macro="">
      <xdr:nvCxnSpPr>
        <xdr:cNvPr id="426" name="直線コネクタ 425"/>
        <xdr:cNvCxnSpPr/>
      </xdr:nvCxnSpPr>
      <xdr:spPr>
        <a:xfrm>
          <a:off x="2908300" y="176539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147864</xdr:rowOff>
    </xdr:from>
    <xdr:to>
      <xdr:col>10</xdr:col>
      <xdr:colOff>165100</xdr:colOff>
      <xdr:row>102</xdr:row>
      <xdr:rowOff>78014</xdr:rowOff>
    </xdr:to>
    <xdr:sp macro="" textlink="">
      <xdr:nvSpPr>
        <xdr:cNvPr id="427" name="楕円 426"/>
        <xdr:cNvSpPr/>
      </xdr:nvSpPr>
      <xdr:spPr>
        <a:xfrm>
          <a:off x="1968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27214</xdr:rowOff>
    </xdr:from>
    <xdr:to>
      <xdr:col>15</xdr:col>
      <xdr:colOff>50800</xdr:colOff>
      <xdr:row>102</xdr:row>
      <xdr:rowOff>166007</xdr:rowOff>
    </xdr:to>
    <xdr:cxnSp macro="">
      <xdr:nvCxnSpPr>
        <xdr:cNvPr id="428" name="直線コネクタ 427"/>
        <xdr:cNvCxnSpPr/>
      </xdr:nvCxnSpPr>
      <xdr:spPr>
        <a:xfrm>
          <a:off x="2019300" y="17515114"/>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134801</xdr:rowOff>
    </xdr:from>
    <xdr:to>
      <xdr:col>6</xdr:col>
      <xdr:colOff>38100</xdr:colOff>
      <xdr:row>103</xdr:row>
      <xdr:rowOff>64951</xdr:rowOff>
    </xdr:to>
    <xdr:sp macro="" textlink="">
      <xdr:nvSpPr>
        <xdr:cNvPr id="429" name="楕円 428"/>
        <xdr:cNvSpPr/>
      </xdr:nvSpPr>
      <xdr:spPr>
        <a:xfrm>
          <a:off x="1079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27214</xdr:rowOff>
    </xdr:from>
    <xdr:to>
      <xdr:col>10</xdr:col>
      <xdr:colOff>114300</xdr:colOff>
      <xdr:row>103</xdr:row>
      <xdr:rowOff>14151</xdr:rowOff>
    </xdr:to>
    <xdr:cxnSp macro="">
      <xdr:nvCxnSpPr>
        <xdr:cNvPr id="430" name="直線コネクタ 429"/>
        <xdr:cNvCxnSpPr/>
      </xdr:nvCxnSpPr>
      <xdr:spPr>
        <a:xfrm flipV="1">
          <a:off x="1130300" y="17515114"/>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1"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432" name="n_2aveValue【市民会館】&#10;有形固定資産減価償却率"/>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433" name="n_3aveValue【市民会館】&#10;有形固定資産減価償却率"/>
        <xdr:cNvSpPr txBox="1"/>
      </xdr:nvSpPr>
      <xdr:spPr>
        <a:xfrm>
          <a:off x="1816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34" name="n_4aveValue【市民会館】&#10;有形固定資産減価償却率"/>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81478</xdr:rowOff>
    </xdr:from>
    <xdr:ext cx="405111" cy="259045"/>
    <xdr:sp macro="" textlink="">
      <xdr:nvSpPr>
        <xdr:cNvPr id="435" name="n_1mainValue【市民会館】&#10;有形固定資産減価償却率"/>
        <xdr:cNvSpPr txBox="1"/>
      </xdr:nvSpPr>
      <xdr:spPr>
        <a:xfrm>
          <a:off x="35820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61884</xdr:rowOff>
    </xdr:from>
    <xdr:ext cx="405111" cy="259045"/>
    <xdr:sp macro="" textlink="">
      <xdr:nvSpPr>
        <xdr:cNvPr id="436" name="n_2mainValue【市民会館】&#10;有形固定資産減価償却率"/>
        <xdr:cNvSpPr txBox="1"/>
      </xdr:nvSpPr>
      <xdr:spPr>
        <a:xfrm>
          <a:off x="27057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94541</xdr:rowOff>
    </xdr:from>
    <xdr:ext cx="405111" cy="259045"/>
    <xdr:sp macro="" textlink="">
      <xdr:nvSpPr>
        <xdr:cNvPr id="437" name="n_3mainValue【市民会館】&#10;有形固定資産減価償却率"/>
        <xdr:cNvSpPr txBox="1"/>
      </xdr:nvSpPr>
      <xdr:spPr>
        <a:xfrm>
          <a:off x="18167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81478</xdr:rowOff>
    </xdr:from>
    <xdr:ext cx="405111" cy="259045"/>
    <xdr:sp macro="" textlink="">
      <xdr:nvSpPr>
        <xdr:cNvPr id="438" name="n_4mainValue【市民会館】&#10;有形固定資産減価償却率"/>
        <xdr:cNvSpPr txBox="1"/>
      </xdr:nvSpPr>
      <xdr:spPr>
        <a:xfrm>
          <a:off x="9277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55880</xdr:rowOff>
    </xdr:from>
    <xdr:to>
      <xdr:col>55</xdr:col>
      <xdr:colOff>50800</xdr:colOff>
      <xdr:row>108</xdr:row>
      <xdr:rowOff>157480</xdr:rowOff>
    </xdr:to>
    <xdr:sp macro="" textlink="">
      <xdr:nvSpPr>
        <xdr:cNvPr id="478" name="楕円 477"/>
        <xdr:cNvSpPr/>
      </xdr:nvSpPr>
      <xdr:spPr>
        <a:xfrm>
          <a:off x="104267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142257</xdr:rowOff>
    </xdr:from>
    <xdr:ext cx="469744" cy="259045"/>
    <xdr:sp macro="" textlink="">
      <xdr:nvSpPr>
        <xdr:cNvPr id="479" name="【市民会館】&#10;一人当たり面積該当値テキスト"/>
        <xdr:cNvSpPr txBox="1"/>
      </xdr:nvSpPr>
      <xdr:spPr>
        <a:xfrm>
          <a:off x="10515600"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55880</xdr:rowOff>
    </xdr:from>
    <xdr:to>
      <xdr:col>50</xdr:col>
      <xdr:colOff>165100</xdr:colOff>
      <xdr:row>108</xdr:row>
      <xdr:rowOff>157480</xdr:rowOff>
    </xdr:to>
    <xdr:sp macro="" textlink="">
      <xdr:nvSpPr>
        <xdr:cNvPr id="480" name="楕円 479"/>
        <xdr:cNvSpPr/>
      </xdr:nvSpPr>
      <xdr:spPr>
        <a:xfrm>
          <a:off x="9588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106680</xdr:rowOff>
    </xdr:from>
    <xdr:to>
      <xdr:col>55</xdr:col>
      <xdr:colOff>0</xdr:colOff>
      <xdr:row>108</xdr:row>
      <xdr:rowOff>106680</xdr:rowOff>
    </xdr:to>
    <xdr:cxnSp macro="">
      <xdr:nvCxnSpPr>
        <xdr:cNvPr id="481" name="直線コネクタ 480"/>
        <xdr:cNvCxnSpPr/>
      </xdr:nvCxnSpPr>
      <xdr:spPr>
        <a:xfrm>
          <a:off x="9639300" y="18623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55880</xdr:rowOff>
    </xdr:from>
    <xdr:to>
      <xdr:col>46</xdr:col>
      <xdr:colOff>38100</xdr:colOff>
      <xdr:row>108</xdr:row>
      <xdr:rowOff>157480</xdr:rowOff>
    </xdr:to>
    <xdr:sp macro="" textlink="">
      <xdr:nvSpPr>
        <xdr:cNvPr id="482" name="楕円 481"/>
        <xdr:cNvSpPr/>
      </xdr:nvSpPr>
      <xdr:spPr>
        <a:xfrm>
          <a:off x="8699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106680</xdr:rowOff>
    </xdr:from>
    <xdr:to>
      <xdr:col>50</xdr:col>
      <xdr:colOff>114300</xdr:colOff>
      <xdr:row>108</xdr:row>
      <xdr:rowOff>106680</xdr:rowOff>
    </xdr:to>
    <xdr:cxnSp macro="">
      <xdr:nvCxnSpPr>
        <xdr:cNvPr id="483" name="直線コネクタ 482"/>
        <xdr:cNvCxnSpPr/>
      </xdr:nvCxnSpPr>
      <xdr:spPr>
        <a:xfrm>
          <a:off x="8750300" y="1862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57786</xdr:rowOff>
    </xdr:from>
    <xdr:to>
      <xdr:col>41</xdr:col>
      <xdr:colOff>101600</xdr:colOff>
      <xdr:row>108</xdr:row>
      <xdr:rowOff>159386</xdr:rowOff>
    </xdr:to>
    <xdr:sp macro="" textlink="">
      <xdr:nvSpPr>
        <xdr:cNvPr id="484" name="楕円 483"/>
        <xdr:cNvSpPr/>
      </xdr:nvSpPr>
      <xdr:spPr>
        <a:xfrm>
          <a:off x="7810500"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106680</xdr:rowOff>
    </xdr:from>
    <xdr:to>
      <xdr:col>45</xdr:col>
      <xdr:colOff>177800</xdr:colOff>
      <xdr:row>108</xdr:row>
      <xdr:rowOff>108586</xdr:rowOff>
    </xdr:to>
    <xdr:cxnSp macro="">
      <xdr:nvCxnSpPr>
        <xdr:cNvPr id="485" name="直線コネクタ 484"/>
        <xdr:cNvCxnSpPr/>
      </xdr:nvCxnSpPr>
      <xdr:spPr>
        <a:xfrm flipV="1">
          <a:off x="7861300" y="186232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57786</xdr:rowOff>
    </xdr:from>
    <xdr:to>
      <xdr:col>36</xdr:col>
      <xdr:colOff>165100</xdr:colOff>
      <xdr:row>108</xdr:row>
      <xdr:rowOff>159386</xdr:rowOff>
    </xdr:to>
    <xdr:sp macro="" textlink="">
      <xdr:nvSpPr>
        <xdr:cNvPr id="486" name="楕円 485"/>
        <xdr:cNvSpPr/>
      </xdr:nvSpPr>
      <xdr:spPr>
        <a:xfrm>
          <a:off x="6921500"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108586</xdr:rowOff>
    </xdr:from>
    <xdr:to>
      <xdr:col>41</xdr:col>
      <xdr:colOff>50800</xdr:colOff>
      <xdr:row>108</xdr:row>
      <xdr:rowOff>108586</xdr:rowOff>
    </xdr:to>
    <xdr:cxnSp macro="">
      <xdr:nvCxnSpPr>
        <xdr:cNvPr id="487" name="直線コネクタ 486"/>
        <xdr:cNvCxnSpPr/>
      </xdr:nvCxnSpPr>
      <xdr:spPr>
        <a:xfrm>
          <a:off x="6972300" y="18625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148607</xdr:rowOff>
    </xdr:from>
    <xdr:ext cx="469744" cy="259045"/>
    <xdr:sp macro="" textlink="">
      <xdr:nvSpPr>
        <xdr:cNvPr id="492" name="n_1mainValue【市民会館】&#10;一人当たり面積"/>
        <xdr:cNvSpPr txBox="1"/>
      </xdr:nvSpPr>
      <xdr:spPr>
        <a:xfrm>
          <a:off x="93917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148607</xdr:rowOff>
    </xdr:from>
    <xdr:ext cx="469744" cy="259045"/>
    <xdr:sp macro="" textlink="">
      <xdr:nvSpPr>
        <xdr:cNvPr id="493" name="n_2mainValue【市民会館】&#10;一人当たり面積"/>
        <xdr:cNvSpPr txBox="1"/>
      </xdr:nvSpPr>
      <xdr:spPr>
        <a:xfrm>
          <a:off x="8515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150513</xdr:rowOff>
    </xdr:from>
    <xdr:ext cx="469744" cy="259045"/>
    <xdr:sp macro="" textlink="">
      <xdr:nvSpPr>
        <xdr:cNvPr id="494" name="n_3mainValue【市民会館】&#10;一人当たり面積"/>
        <xdr:cNvSpPr txBox="1"/>
      </xdr:nvSpPr>
      <xdr:spPr>
        <a:xfrm>
          <a:off x="7626427" y="186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150513</xdr:rowOff>
    </xdr:from>
    <xdr:ext cx="469744" cy="259045"/>
    <xdr:sp macro="" textlink="">
      <xdr:nvSpPr>
        <xdr:cNvPr id="495" name="n_4mainValue【市民会館】&#10;一人当たり面積"/>
        <xdr:cNvSpPr txBox="1"/>
      </xdr:nvSpPr>
      <xdr:spPr>
        <a:xfrm>
          <a:off x="6737427" y="186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59690</xdr:rowOff>
    </xdr:from>
    <xdr:to>
      <xdr:col>85</xdr:col>
      <xdr:colOff>177800</xdr:colOff>
      <xdr:row>39</xdr:row>
      <xdr:rowOff>161290</xdr:rowOff>
    </xdr:to>
    <xdr:sp macro="" textlink="">
      <xdr:nvSpPr>
        <xdr:cNvPr id="537" name="楕円 536"/>
        <xdr:cNvSpPr/>
      </xdr:nvSpPr>
      <xdr:spPr>
        <a:xfrm>
          <a:off x="16268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38117</xdr:rowOff>
    </xdr:from>
    <xdr:ext cx="405111" cy="259045"/>
    <xdr:sp macro="" textlink="">
      <xdr:nvSpPr>
        <xdr:cNvPr id="538" name="【一般廃棄物処理施設】&#10;有形固定資産減価償却率該当値テキスト"/>
        <xdr:cNvSpPr txBox="1"/>
      </xdr:nvSpPr>
      <xdr:spPr>
        <a:xfrm>
          <a:off x="16357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5806</xdr:rowOff>
    </xdr:from>
    <xdr:to>
      <xdr:col>81</xdr:col>
      <xdr:colOff>101600</xdr:colOff>
      <xdr:row>39</xdr:row>
      <xdr:rowOff>107406</xdr:rowOff>
    </xdr:to>
    <xdr:sp macro="" textlink="">
      <xdr:nvSpPr>
        <xdr:cNvPr id="539" name="楕円 538"/>
        <xdr:cNvSpPr/>
      </xdr:nvSpPr>
      <xdr:spPr>
        <a:xfrm>
          <a:off x="15430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56606</xdr:rowOff>
    </xdr:from>
    <xdr:to>
      <xdr:col>85</xdr:col>
      <xdr:colOff>127000</xdr:colOff>
      <xdr:row>39</xdr:row>
      <xdr:rowOff>110490</xdr:rowOff>
    </xdr:to>
    <xdr:cxnSp macro="">
      <xdr:nvCxnSpPr>
        <xdr:cNvPr id="540" name="直線コネクタ 539"/>
        <xdr:cNvCxnSpPr/>
      </xdr:nvCxnSpPr>
      <xdr:spPr>
        <a:xfrm>
          <a:off x="15481300" y="674315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118473</xdr:rowOff>
    </xdr:from>
    <xdr:to>
      <xdr:col>76</xdr:col>
      <xdr:colOff>165100</xdr:colOff>
      <xdr:row>39</xdr:row>
      <xdr:rowOff>48623</xdr:rowOff>
    </xdr:to>
    <xdr:sp macro="" textlink="">
      <xdr:nvSpPr>
        <xdr:cNvPr id="541" name="楕円 540"/>
        <xdr:cNvSpPr/>
      </xdr:nvSpPr>
      <xdr:spPr>
        <a:xfrm>
          <a:off x="14541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169273</xdr:rowOff>
    </xdr:from>
    <xdr:to>
      <xdr:col>81</xdr:col>
      <xdr:colOff>50800</xdr:colOff>
      <xdr:row>39</xdr:row>
      <xdr:rowOff>56606</xdr:rowOff>
    </xdr:to>
    <xdr:cxnSp macro="">
      <xdr:nvCxnSpPr>
        <xdr:cNvPr id="542" name="直線コネクタ 541"/>
        <xdr:cNvCxnSpPr/>
      </xdr:nvCxnSpPr>
      <xdr:spPr>
        <a:xfrm>
          <a:off x="14592300" y="668437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62956</xdr:rowOff>
    </xdr:from>
    <xdr:to>
      <xdr:col>72</xdr:col>
      <xdr:colOff>38100</xdr:colOff>
      <xdr:row>38</xdr:row>
      <xdr:rowOff>164556</xdr:rowOff>
    </xdr:to>
    <xdr:sp macro="" textlink="">
      <xdr:nvSpPr>
        <xdr:cNvPr id="543" name="楕円 542"/>
        <xdr:cNvSpPr/>
      </xdr:nvSpPr>
      <xdr:spPr>
        <a:xfrm>
          <a:off x="13652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113756</xdr:rowOff>
    </xdr:from>
    <xdr:to>
      <xdr:col>76</xdr:col>
      <xdr:colOff>114300</xdr:colOff>
      <xdr:row>38</xdr:row>
      <xdr:rowOff>169273</xdr:rowOff>
    </xdr:to>
    <xdr:cxnSp macro="">
      <xdr:nvCxnSpPr>
        <xdr:cNvPr id="544" name="直線コネクタ 543"/>
        <xdr:cNvCxnSpPr/>
      </xdr:nvCxnSpPr>
      <xdr:spPr>
        <a:xfrm>
          <a:off x="13703300" y="662885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4173</xdr:rowOff>
    </xdr:from>
    <xdr:to>
      <xdr:col>67</xdr:col>
      <xdr:colOff>101600</xdr:colOff>
      <xdr:row>39</xdr:row>
      <xdr:rowOff>105773</xdr:rowOff>
    </xdr:to>
    <xdr:sp macro="" textlink="">
      <xdr:nvSpPr>
        <xdr:cNvPr id="545" name="楕円 544"/>
        <xdr:cNvSpPr/>
      </xdr:nvSpPr>
      <xdr:spPr>
        <a:xfrm>
          <a:off x="12763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113756</xdr:rowOff>
    </xdr:from>
    <xdr:to>
      <xdr:col>71</xdr:col>
      <xdr:colOff>177800</xdr:colOff>
      <xdr:row>39</xdr:row>
      <xdr:rowOff>54973</xdr:rowOff>
    </xdr:to>
    <xdr:cxnSp macro="">
      <xdr:nvCxnSpPr>
        <xdr:cNvPr id="546" name="直線コネクタ 545"/>
        <xdr:cNvCxnSpPr/>
      </xdr:nvCxnSpPr>
      <xdr:spPr>
        <a:xfrm flipV="1">
          <a:off x="12814300" y="662885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7"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8"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50"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98533</xdr:rowOff>
    </xdr:from>
    <xdr:ext cx="405111" cy="259045"/>
    <xdr:sp macro="" textlink="">
      <xdr:nvSpPr>
        <xdr:cNvPr id="551" name="n_1mainValue【一般廃棄物処理施設】&#10;有形固定資産減価償却率"/>
        <xdr:cNvSpPr txBox="1"/>
      </xdr:nvSpPr>
      <xdr:spPr>
        <a:xfrm>
          <a:off x="152660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39750</xdr:rowOff>
    </xdr:from>
    <xdr:ext cx="405111" cy="259045"/>
    <xdr:sp macro="" textlink="">
      <xdr:nvSpPr>
        <xdr:cNvPr id="552" name="n_2mainValue【一般廃棄物処理施設】&#10;有形固定資産減価償却率"/>
        <xdr:cNvSpPr txBox="1"/>
      </xdr:nvSpPr>
      <xdr:spPr>
        <a:xfrm>
          <a:off x="14389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155683</xdr:rowOff>
    </xdr:from>
    <xdr:ext cx="405111" cy="259045"/>
    <xdr:sp macro="" textlink="">
      <xdr:nvSpPr>
        <xdr:cNvPr id="553" name="n_3mainValue【一般廃棄物処理施設】&#10;有形固定資産減価償却率"/>
        <xdr:cNvSpPr txBox="1"/>
      </xdr:nvSpPr>
      <xdr:spPr>
        <a:xfrm>
          <a:off x="13500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96900</xdr:rowOff>
    </xdr:from>
    <xdr:ext cx="405111" cy="259045"/>
    <xdr:sp macro="" textlink="">
      <xdr:nvSpPr>
        <xdr:cNvPr id="554" name="n_4mainValue【一般廃棄物処理施設】&#10;有形固定資産減価償却率"/>
        <xdr:cNvSpPr txBox="1"/>
      </xdr:nvSpPr>
      <xdr:spPr>
        <a:xfrm>
          <a:off x="12611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81"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13559</xdr:rowOff>
    </xdr:from>
    <xdr:to>
      <xdr:col>116</xdr:col>
      <xdr:colOff>114300</xdr:colOff>
      <xdr:row>40</xdr:row>
      <xdr:rowOff>115159</xdr:rowOff>
    </xdr:to>
    <xdr:sp macro="" textlink="">
      <xdr:nvSpPr>
        <xdr:cNvPr id="592" name="楕円 591"/>
        <xdr:cNvSpPr/>
      </xdr:nvSpPr>
      <xdr:spPr>
        <a:xfrm>
          <a:off x="22110700" y="687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163436</xdr:rowOff>
    </xdr:from>
    <xdr:ext cx="599010" cy="259045"/>
    <xdr:sp macro="" textlink="">
      <xdr:nvSpPr>
        <xdr:cNvPr id="593" name="【一般廃棄物処理施設】&#10;一人当たり有形固定資産（償却資産）額該当値テキスト"/>
        <xdr:cNvSpPr txBox="1"/>
      </xdr:nvSpPr>
      <xdr:spPr>
        <a:xfrm>
          <a:off x="22199600" y="684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22051</xdr:rowOff>
    </xdr:from>
    <xdr:to>
      <xdr:col>112</xdr:col>
      <xdr:colOff>38100</xdr:colOff>
      <xdr:row>40</xdr:row>
      <xdr:rowOff>123651</xdr:rowOff>
    </xdr:to>
    <xdr:sp macro="" textlink="">
      <xdr:nvSpPr>
        <xdr:cNvPr id="594" name="楕円 593"/>
        <xdr:cNvSpPr/>
      </xdr:nvSpPr>
      <xdr:spPr>
        <a:xfrm>
          <a:off x="21272500" y="68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64359</xdr:rowOff>
    </xdr:from>
    <xdr:to>
      <xdr:col>116</xdr:col>
      <xdr:colOff>63500</xdr:colOff>
      <xdr:row>40</xdr:row>
      <xdr:rowOff>72851</xdr:rowOff>
    </xdr:to>
    <xdr:cxnSp macro="">
      <xdr:nvCxnSpPr>
        <xdr:cNvPr id="595" name="直線コネクタ 594"/>
        <xdr:cNvCxnSpPr/>
      </xdr:nvCxnSpPr>
      <xdr:spPr>
        <a:xfrm flipV="1">
          <a:off x="21323300" y="6922359"/>
          <a:ext cx="838200" cy="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20433</xdr:rowOff>
    </xdr:from>
    <xdr:to>
      <xdr:col>107</xdr:col>
      <xdr:colOff>101600</xdr:colOff>
      <xdr:row>40</xdr:row>
      <xdr:rowOff>122033</xdr:rowOff>
    </xdr:to>
    <xdr:sp macro="" textlink="">
      <xdr:nvSpPr>
        <xdr:cNvPr id="596" name="楕円 595"/>
        <xdr:cNvSpPr/>
      </xdr:nvSpPr>
      <xdr:spPr>
        <a:xfrm>
          <a:off x="20383500" y="687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71233</xdr:rowOff>
    </xdr:from>
    <xdr:to>
      <xdr:col>111</xdr:col>
      <xdr:colOff>177800</xdr:colOff>
      <xdr:row>40</xdr:row>
      <xdr:rowOff>72851</xdr:rowOff>
    </xdr:to>
    <xdr:cxnSp macro="">
      <xdr:nvCxnSpPr>
        <xdr:cNvPr id="597" name="直線コネクタ 596"/>
        <xdr:cNvCxnSpPr/>
      </xdr:nvCxnSpPr>
      <xdr:spPr>
        <a:xfrm>
          <a:off x="20434300" y="6929233"/>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29732</xdr:rowOff>
    </xdr:from>
    <xdr:to>
      <xdr:col>102</xdr:col>
      <xdr:colOff>165100</xdr:colOff>
      <xdr:row>40</xdr:row>
      <xdr:rowOff>131332</xdr:rowOff>
    </xdr:to>
    <xdr:sp macro="" textlink="">
      <xdr:nvSpPr>
        <xdr:cNvPr id="598" name="楕円 597"/>
        <xdr:cNvSpPr/>
      </xdr:nvSpPr>
      <xdr:spPr>
        <a:xfrm>
          <a:off x="19494500" y="68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71233</xdr:rowOff>
    </xdr:from>
    <xdr:to>
      <xdr:col>107</xdr:col>
      <xdr:colOff>50800</xdr:colOff>
      <xdr:row>40</xdr:row>
      <xdr:rowOff>80532</xdr:rowOff>
    </xdr:to>
    <xdr:cxnSp macro="">
      <xdr:nvCxnSpPr>
        <xdr:cNvPr id="599" name="直線コネクタ 598"/>
        <xdr:cNvCxnSpPr/>
      </xdr:nvCxnSpPr>
      <xdr:spPr>
        <a:xfrm flipV="1">
          <a:off x="19545300" y="6929233"/>
          <a:ext cx="889000" cy="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27279</xdr:rowOff>
    </xdr:from>
    <xdr:to>
      <xdr:col>98</xdr:col>
      <xdr:colOff>38100</xdr:colOff>
      <xdr:row>40</xdr:row>
      <xdr:rowOff>128879</xdr:rowOff>
    </xdr:to>
    <xdr:sp macro="" textlink="">
      <xdr:nvSpPr>
        <xdr:cNvPr id="600" name="楕円 599"/>
        <xdr:cNvSpPr/>
      </xdr:nvSpPr>
      <xdr:spPr>
        <a:xfrm>
          <a:off x="18605500" y="68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78079</xdr:rowOff>
    </xdr:from>
    <xdr:to>
      <xdr:col>102</xdr:col>
      <xdr:colOff>114300</xdr:colOff>
      <xdr:row>40</xdr:row>
      <xdr:rowOff>80532</xdr:rowOff>
    </xdr:to>
    <xdr:cxnSp macro="">
      <xdr:nvCxnSpPr>
        <xdr:cNvPr id="601" name="直線コネクタ 600"/>
        <xdr:cNvCxnSpPr/>
      </xdr:nvCxnSpPr>
      <xdr:spPr>
        <a:xfrm>
          <a:off x="18656300" y="6936079"/>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602"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603"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605" name="n_4aveValue【一般廃棄物処理施設】&#10;一人当たり有形固定資産（償却資産）額"/>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114778</xdr:rowOff>
    </xdr:from>
    <xdr:ext cx="599010" cy="259045"/>
    <xdr:sp macro="" textlink="">
      <xdr:nvSpPr>
        <xdr:cNvPr id="606" name="n_1mainValue【一般廃棄物処理施設】&#10;一人当たり有形固定資産（償却資産）額"/>
        <xdr:cNvSpPr txBox="1"/>
      </xdr:nvSpPr>
      <xdr:spPr>
        <a:xfrm>
          <a:off x="21011095" y="697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113160</xdr:rowOff>
    </xdr:from>
    <xdr:ext cx="599010" cy="259045"/>
    <xdr:sp macro="" textlink="">
      <xdr:nvSpPr>
        <xdr:cNvPr id="607" name="n_2mainValue【一般廃棄物処理施設】&#10;一人当たり有形固定資産（償却資産）額"/>
        <xdr:cNvSpPr txBox="1"/>
      </xdr:nvSpPr>
      <xdr:spPr>
        <a:xfrm>
          <a:off x="20134795" y="697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122459</xdr:rowOff>
    </xdr:from>
    <xdr:ext cx="534377" cy="259045"/>
    <xdr:sp macro="" textlink="">
      <xdr:nvSpPr>
        <xdr:cNvPr id="608" name="n_3mainValue【一般廃棄物処理施設】&#10;一人当たり有形固定資産（償却資産）額"/>
        <xdr:cNvSpPr txBox="1"/>
      </xdr:nvSpPr>
      <xdr:spPr>
        <a:xfrm>
          <a:off x="19278111" y="698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145406</xdr:rowOff>
    </xdr:from>
    <xdr:ext cx="534377" cy="259045"/>
    <xdr:sp macro="" textlink="">
      <xdr:nvSpPr>
        <xdr:cNvPr id="609" name="n_4mainValue【一般廃棄物処理施設】&#10;一人当たり有形固定資産（償却資産）額"/>
        <xdr:cNvSpPr txBox="1"/>
      </xdr:nvSpPr>
      <xdr:spPr>
        <a:xfrm>
          <a:off x="18389111" y="666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651" name="楕円 650"/>
        <xdr:cNvSpPr/>
      </xdr:nvSpPr>
      <xdr:spPr>
        <a:xfrm>
          <a:off x="162687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39024</xdr:rowOff>
    </xdr:from>
    <xdr:ext cx="405111" cy="259045"/>
    <xdr:sp macro="" textlink="">
      <xdr:nvSpPr>
        <xdr:cNvPr id="652" name="【保健センター・保健所】&#10;有形固定資産減価償却率該当値テキスト"/>
        <xdr:cNvSpPr txBox="1"/>
      </xdr:nvSpPr>
      <xdr:spPr>
        <a:xfrm>
          <a:off x="16357600" y="998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156573</xdr:rowOff>
    </xdr:from>
    <xdr:to>
      <xdr:col>81</xdr:col>
      <xdr:colOff>101600</xdr:colOff>
      <xdr:row>59</xdr:row>
      <xdr:rowOff>86723</xdr:rowOff>
    </xdr:to>
    <xdr:sp macro="" textlink="">
      <xdr:nvSpPr>
        <xdr:cNvPr id="653" name="楕円 652"/>
        <xdr:cNvSpPr/>
      </xdr:nvSpPr>
      <xdr:spPr>
        <a:xfrm>
          <a:off x="15430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35923</xdr:rowOff>
    </xdr:from>
    <xdr:to>
      <xdr:col>85</xdr:col>
      <xdr:colOff>127000</xdr:colOff>
      <xdr:row>59</xdr:row>
      <xdr:rowOff>66947</xdr:rowOff>
    </xdr:to>
    <xdr:cxnSp macro="">
      <xdr:nvCxnSpPr>
        <xdr:cNvPr id="654" name="直線コネクタ 653"/>
        <xdr:cNvCxnSpPr/>
      </xdr:nvCxnSpPr>
      <xdr:spPr>
        <a:xfrm>
          <a:off x="15481300" y="1015147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125549</xdr:rowOff>
    </xdr:from>
    <xdr:to>
      <xdr:col>76</xdr:col>
      <xdr:colOff>165100</xdr:colOff>
      <xdr:row>59</xdr:row>
      <xdr:rowOff>55699</xdr:rowOff>
    </xdr:to>
    <xdr:sp macro="" textlink="">
      <xdr:nvSpPr>
        <xdr:cNvPr id="655" name="楕円 654"/>
        <xdr:cNvSpPr/>
      </xdr:nvSpPr>
      <xdr:spPr>
        <a:xfrm>
          <a:off x="14541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4899</xdr:rowOff>
    </xdr:from>
    <xdr:to>
      <xdr:col>81</xdr:col>
      <xdr:colOff>50800</xdr:colOff>
      <xdr:row>59</xdr:row>
      <xdr:rowOff>35923</xdr:rowOff>
    </xdr:to>
    <xdr:cxnSp macro="">
      <xdr:nvCxnSpPr>
        <xdr:cNvPr id="656" name="直線コネクタ 655"/>
        <xdr:cNvCxnSpPr/>
      </xdr:nvCxnSpPr>
      <xdr:spPr>
        <a:xfrm>
          <a:off x="14592300" y="101204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92891</xdr:rowOff>
    </xdr:from>
    <xdr:to>
      <xdr:col>72</xdr:col>
      <xdr:colOff>38100</xdr:colOff>
      <xdr:row>59</xdr:row>
      <xdr:rowOff>23041</xdr:rowOff>
    </xdr:to>
    <xdr:sp macro="" textlink="">
      <xdr:nvSpPr>
        <xdr:cNvPr id="657" name="楕円 656"/>
        <xdr:cNvSpPr/>
      </xdr:nvSpPr>
      <xdr:spPr>
        <a:xfrm>
          <a:off x="13652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143691</xdr:rowOff>
    </xdr:from>
    <xdr:to>
      <xdr:col>76</xdr:col>
      <xdr:colOff>114300</xdr:colOff>
      <xdr:row>59</xdr:row>
      <xdr:rowOff>4899</xdr:rowOff>
    </xdr:to>
    <xdr:cxnSp macro="">
      <xdr:nvCxnSpPr>
        <xdr:cNvPr id="658" name="直線コネクタ 657"/>
        <xdr:cNvCxnSpPr/>
      </xdr:nvCxnSpPr>
      <xdr:spPr>
        <a:xfrm>
          <a:off x="13703300" y="100877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156573</xdr:rowOff>
    </xdr:from>
    <xdr:to>
      <xdr:col>67</xdr:col>
      <xdr:colOff>101600</xdr:colOff>
      <xdr:row>59</xdr:row>
      <xdr:rowOff>86723</xdr:rowOff>
    </xdr:to>
    <xdr:sp macro="" textlink="">
      <xdr:nvSpPr>
        <xdr:cNvPr id="659" name="楕円 658"/>
        <xdr:cNvSpPr/>
      </xdr:nvSpPr>
      <xdr:spPr>
        <a:xfrm>
          <a:off x="12763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143691</xdr:rowOff>
    </xdr:from>
    <xdr:to>
      <xdr:col>71</xdr:col>
      <xdr:colOff>177800</xdr:colOff>
      <xdr:row>59</xdr:row>
      <xdr:rowOff>35923</xdr:rowOff>
    </xdr:to>
    <xdr:cxnSp macro="">
      <xdr:nvCxnSpPr>
        <xdr:cNvPr id="660" name="直線コネクタ 659"/>
        <xdr:cNvCxnSpPr/>
      </xdr:nvCxnSpPr>
      <xdr:spPr>
        <a:xfrm flipV="1">
          <a:off x="12814300" y="10087791"/>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661" name="n_1aveValue【保健センター・保健所】&#10;有形固定資産減価償却率"/>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62"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63"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64"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103250</xdr:rowOff>
    </xdr:from>
    <xdr:ext cx="405111" cy="259045"/>
    <xdr:sp macro="" textlink="">
      <xdr:nvSpPr>
        <xdr:cNvPr id="665" name="n_1mainValue【保健センター・保健所】&#10;有形固定資産減価償却率"/>
        <xdr:cNvSpPr txBox="1"/>
      </xdr:nvSpPr>
      <xdr:spPr>
        <a:xfrm>
          <a:off x="152660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666" name="n_2mainValue【保健センター・保健所】&#10;有形固定資産減価償却率"/>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39568</xdr:rowOff>
    </xdr:from>
    <xdr:ext cx="405111" cy="259045"/>
    <xdr:sp macro="" textlink="">
      <xdr:nvSpPr>
        <xdr:cNvPr id="667" name="n_3mainValue【保健センター・保健所】&#10;有形固定資産減価償却率"/>
        <xdr:cNvSpPr txBox="1"/>
      </xdr:nvSpPr>
      <xdr:spPr>
        <a:xfrm>
          <a:off x="13500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103250</xdr:rowOff>
    </xdr:from>
    <xdr:ext cx="405111" cy="259045"/>
    <xdr:sp macro="" textlink="">
      <xdr:nvSpPr>
        <xdr:cNvPr id="668" name="n_4mainValue【保健センター・保健所】&#10;有形固定資産減価償却率"/>
        <xdr:cNvSpPr txBox="1"/>
      </xdr:nvSpPr>
      <xdr:spPr>
        <a:xfrm>
          <a:off x="12611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86360</xdr:rowOff>
    </xdr:from>
    <xdr:to>
      <xdr:col>116</xdr:col>
      <xdr:colOff>114300</xdr:colOff>
      <xdr:row>64</xdr:row>
      <xdr:rowOff>16510</xdr:rowOff>
    </xdr:to>
    <xdr:sp macro="" textlink="">
      <xdr:nvSpPr>
        <xdr:cNvPr id="708" name="楕円 707"/>
        <xdr:cNvSpPr/>
      </xdr:nvSpPr>
      <xdr:spPr>
        <a:xfrm>
          <a:off x="22110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1287</xdr:rowOff>
    </xdr:from>
    <xdr:ext cx="469744" cy="259045"/>
    <xdr:sp macro="" textlink="">
      <xdr:nvSpPr>
        <xdr:cNvPr id="709" name="【保健センター・保健所】&#10;一人当たり面積該当値テキスト"/>
        <xdr:cNvSpPr txBox="1"/>
      </xdr:nvSpPr>
      <xdr:spPr>
        <a:xfrm>
          <a:off x="22199600"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86360</xdr:rowOff>
    </xdr:from>
    <xdr:to>
      <xdr:col>112</xdr:col>
      <xdr:colOff>38100</xdr:colOff>
      <xdr:row>64</xdr:row>
      <xdr:rowOff>16510</xdr:rowOff>
    </xdr:to>
    <xdr:sp macro="" textlink="">
      <xdr:nvSpPr>
        <xdr:cNvPr id="710" name="楕円 709"/>
        <xdr:cNvSpPr/>
      </xdr:nvSpPr>
      <xdr:spPr>
        <a:xfrm>
          <a:off x="21272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137160</xdr:rowOff>
    </xdr:from>
    <xdr:to>
      <xdr:col>116</xdr:col>
      <xdr:colOff>63500</xdr:colOff>
      <xdr:row>63</xdr:row>
      <xdr:rowOff>137160</xdr:rowOff>
    </xdr:to>
    <xdr:cxnSp macro="">
      <xdr:nvCxnSpPr>
        <xdr:cNvPr id="711" name="直線コネクタ 710"/>
        <xdr:cNvCxnSpPr/>
      </xdr:nvCxnSpPr>
      <xdr:spPr>
        <a:xfrm>
          <a:off x="21323300" y="10938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90170</xdr:rowOff>
    </xdr:from>
    <xdr:to>
      <xdr:col>107</xdr:col>
      <xdr:colOff>101600</xdr:colOff>
      <xdr:row>64</xdr:row>
      <xdr:rowOff>20320</xdr:rowOff>
    </xdr:to>
    <xdr:sp macro="" textlink="">
      <xdr:nvSpPr>
        <xdr:cNvPr id="712" name="楕円 711"/>
        <xdr:cNvSpPr/>
      </xdr:nvSpPr>
      <xdr:spPr>
        <a:xfrm>
          <a:off x="20383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137160</xdr:rowOff>
    </xdr:from>
    <xdr:to>
      <xdr:col>111</xdr:col>
      <xdr:colOff>177800</xdr:colOff>
      <xdr:row>63</xdr:row>
      <xdr:rowOff>140970</xdr:rowOff>
    </xdr:to>
    <xdr:cxnSp macro="">
      <xdr:nvCxnSpPr>
        <xdr:cNvPr id="713" name="直線コネクタ 712"/>
        <xdr:cNvCxnSpPr/>
      </xdr:nvCxnSpPr>
      <xdr:spPr>
        <a:xfrm flipV="1">
          <a:off x="20434300" y="10938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90170</xdr:rowOff>
    </xdr:from>
    <xdr:to>
      <xdr:col>102</xdr:col>
      <xdr:colOff>165100</xdr:colOff>
      <xdr:row>64</xdr:row>
      <xdr:rowOff>20320</xdr:rowOff>
    </xdr:to>
    <xdr:sp macro="" textlink="">
      <xdr:nvSpPr>
        <xdr:cNvPr id="714" name="楕円 713"/>
        <xdr:cNvSpPr/>
      </xdr:nvSpPr>
      <xdr:spPr>
        <a:xfrm>
          <a:off x="19494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140970</xdr:rowOff>
    </xdr:from>
    <xdr:to>
      <xdr:col>107</xdr:col>
      <xdr:colOff>50800</xdr:colOff>
      <xdr:row>63</xdr:row>
      <xdr:rowOff>140970</xdr:rowOff>
    </xdr:to>
    <xdr:cxnSp macro="">
      <xdr:nvCxnSpPr>
        <xdr:cNvPr id="715" name="直線コネクタ 714"/>
        <xdr:cNvCxnSpPr/>
      </xdr:nvCxnSpPr>
      <xdr:spPr>
        <a:xfrm>
          <a:off x="19545300" y="1094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93980</xdr:rowOff>
    </xdr:from>
    <xdr:to>
      <xdr:col>98</xdr:col>
      <xdr:colOff>38100</xdr:colOff>
      <xdr:row>64</xdr:row>
      <xdr:rowOff>24130</xdr:rowOff>
    </xdr:to>
    <xdr:sp macro="" textlink="">
      <xdr:nvSpPr>
        <xdr:cNvPr id="716" name="楕円 715"/>
        <xdr:cNvSpPr/>
      </xdr:nvSpPr>
      <xdr:spPr>
        <a:xfrm>
          <a:off x="18605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140970</xdr:rowOff>
    </xdr:from>
    <xdr:to>
      <xdr:col>102</xdr:col>
      <xdr:colOff>114300</xdr:colOff>
      <xdr:row>63</xdr:row>
      <xdr:rowOff>144780</xdr:rowOff>
    </xdr:to>
    <xdr:cxnSp macro="">
      <xdr:nvCxnSpPr>
        <xdr:cNvPr id="717" name="直線コネクタ 716"/>
        <xdr:cNvCxnSpPr/>
      </xdr:nvCxnSpPr>
      <xdr:spPr>
        <a:xfrm flipV="1">
          <a:off x="18656300" y="10942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8" name="n_1aveValue【保健センター・保健所】&#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9"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0"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21"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7637</xdr:rowOff>
    </xdr:from>
    <xdr:ext cx="469744" cy="259045"/>
    <xdr:sp macro="" textlink="">
      <xdr:nvSpPr>
        <xdr:cNvPr id="722" name="n_1mainValue【保健センター・保健所】&#10;一人当たり面積"/>
        <xdr:cNvSpPr txBox="1"/>
      </xdr:nvSpPr>
      <xdr:spPr>
        <a:xfrm>
          <a:off x="210757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11447</xdr:rowOff>
    </xdr:from>
    <xdr:ext cx="469744" cy="259045"/>
    <xdr:sp macro="" textlink="">
      <xdr:nvSpPr>
        <xdr:cNvPr id="723" name="n_2mainValue【保健センター・保健所】&#10;一人当たり面積"/>
        <xdr:cNvSpPr txBox="1"/>
      </xdr:nvSpPr>
      <xdr:spPr>
        <a:xfrm>
          <a:off x="20199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11447</xdr:rowOff>
    </xdr:from>
    <xdr:ext cx="469744" cy="259045"/>
    <xdr:sp macro="" textlink="">
      <xdr:nvSpPr>
        <xdr:cNvPr id="724" name="n_3mainValue【保健センター・保健所】&#10;一人当たり面積"/>
        <xdr:cNvSpPr txBox="1"/>
      </xdr:nvSpPr>
      <xdr:spPr>
        <a:xfrm>
          <a:off x="19310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15257</xdr:rowOff>
    </xdr:from>
    <xdr:ext cx="469744" cy="259045"/>
    <xdr:sp macro="" textlink="">
      <xdr:nvSpPr>
        <xdr:cNvPr id="725" name="n_4mainValue【保健センター・保健所】&#10;一人当たり面積"/>
        <xdr:cNvSpPr txBox="1"/>
      </xdr:nvSpPr>
      <xdr:spPr>
        <a:xfrm>
          <a:off x="18421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4"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38100</xdr:rowOff>
    </xdr:from>
    <xdr:to>
      <xdr:col>85</xdr:col>
      <xdr:colOff>177800</xdr:colOff>
      <xdr:row>81</xdr:row>
      <xdr:rowOff>139700</xdr:rowOff>
    </xdr:to>
    <xdr:sp macro="" textlink="">
      <xdr:nvSpPr>
        <xdr:cNvPr id="765" name="楕円 764"/>
        <xdr:cNvSpPr/>
      </xdr:nvSpPr>
      <xdr:spPr>
        <a:xfrm>
          <a:off x="162687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60977</xdr:rowOff>
    </xdr:from>
    <xdr:ext cx="405111" cy="259045"/>
    <xdr:sp macro="" textlink="">
      <xdr:nvSpPr>
        <xdr:cNvPr id="766" name="【消防施設】&#10;有形固定資産減価償却率該当値テキスト"/>
        <xdr:cNvSpPr txBox="1"/>
      </xdr:nvSpPr>
      <xdr:spPr>
        <a:xfrm>
          <a:off x="16357600"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36830</xdr:rowOff>
    </xdr:from>
    <xdr:to>
      <xdr:col>81</xdr:col>
      <xdr:colOff>101600</xdr:colOff>
      <xdr:row>81</xdr:row>
      <xdr:rowOff>138430</xdr:rowOff>
    </xdr:to>
    <xdr:sp macro="" textlink="">
      <xdr:nvSpPr>
        <xdr:cNvPr id="767" name="楕円 766"/>
        <xdr:cNvSpPr/>
      </xdr:nvSpPr>
      <xdr:spPr>
        <a:xfrm>
          <a:off x="15430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87630</xdr:rowOff>
    </xdr:from>
    <xdr:to>
      <xdr:col>85</xdr:col>
      <xdr:colOff>127000</xdr:colOff>
      <xdr:row>81</xdr:row>
      <xdr:rowOff>88900</xdr:rowOff>
    </xdr:to>
    <xdr:cxnSp macro="">
      <xdr:nvCxnSpPr>
        <xdr:cNvPr id="768" name="直線コネクタ 767"/>
        <xdr:cNvCxnSpPr/>
      </xdr:nvCxnSpPr>
      <xdr:spPr>
        <a:xfrm>
          <a:off x="15481300" y="139750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165100</xdr:rowOff>
    </xdr:from>
    <xdr:to>
      <xdr:col>76</xdr:col>
      <xdr:colOff>165100</xdr:colOff>
      <xdr:row>81</xdr:row>
      <xdr:rowOff>95250</xdr:rowOff>
    </xdr:to>
    <xdr:sp macro="" textlink="">
      <xdr:nvSpPr>
        <xdr:cNvPr id="769" name="楕円 768"/>
        <xdr:cNvSpPr/>
      </xdr:nvSpPr>
      <xdr:spPr>
        <a:xfrm>
          <a:off x="14541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44450</xdr:rowOff>
    </xdr:from>
    <xdr:to>
      <xdr:col>81</xdr:col>
      <xdr:colOff>50800</xdr:colOff>
      <xdr:row>81</xdr:row>
      <xdr:rowOff>87630</xdr:rowOff>
    </xdr:to>
    <xdr:cxnSp macro="">
      <xdr:nvCxnSpPr>
        <xdr:cNvPr id="770" name="直線コネクタ 769"/>
        <xdr:cNvCxnSpPr/>
      </xdr:nvCxnSpPr>
      <xdr:spPr>
        <a:xfrm>
          <a:off x="14592300" y="1393190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152400</xdr:rowOff>
    </xdr:from>
    <xdr:to>
      <xdr:col>72</xdr:col>
      <xdr:colOff>38100</xdr:colOff>
      <xdr:row>81</xdr:row>
      <xdr:rowOff>82550</xdr:rowOff>
    </xdr:to>
    <xdr:sp macro="" textlink="">
      <xdr:nvSpPr>
        <xdr:cNvPr id="771" name="楕円 770"/>
        <xdr:cNvSpPr/>
      </xdr:nvSpPr>
      <xdr:spPr>
        <a:xfrm>
          <a:off x="13652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31750</xdr:rowOff>
    </xdr:from>
    <xdr:to>
      <xdr:col>76</xdr:col>
      <xdr:colOff>114300</xdr:colOff>
      <xdr:row>81</xdr:row>
      <xdr:rowOff>44450</xdr:rowOff>
    </xdr:to>
    <xdr:cxnSp macro="">
      <xdr:nvCxnSpPr>
        <xdr:cNvPr id="772" name="直線コネクタ 771"/>
        <xdr:cNvCxnSpPr/>
      </xdr:nvCxnSpPr>
      <xdr:spPr>
        <a:xfrm>
          <a:off x="13703300" y="1391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36830</xdr:rowOff>
    </xdr:from>
    <xdr:to>
      <xdr:col>67</xdr:col>
      <xdr:colOff>101600</xdr:colOff>
      <xdr:row>81</xdr:row>
      <xdr:rowOff>138430</xdr:rowOff>
    </xdr:to>
    <xdr:sp macro="" textlink="">
      <xdr:nvSpPr>
        <xdr:cNvPr id="773" name="楕円 772"/>
        <xdr:cNvSpPr/>
      </xdr:nvSpPr>
      <xdr:spPr>
        <a:xfrm>
          <a:off x="12763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31750</xdr:rowOff>
    </xdr:from>
    <xdr:to>
      <xdr:col>71</xdr:col>
      <xdr:colOff>177800</xdr:colOff>
      <xdr:row>81</xdr:row>
      <xdr:rowOff>87630</xdr:rowOff>
    </xdr:to>
    <xdr:cxnSp macro="">
      <xdr:nvCxnSpPr>
        <xdr:cNvPr id="774" name="直線コネクタ 773"/>
        <xdr:cNvCxnSpPr/>
      </xdr:nvCxnSpPr>
      <xdr:spPr>
        <a:xfrm flipV="1">
          <a:off x="12814300" y="1391920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75"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76"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77"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78" name="n_4aveValue【消防施設】&#10;有形固定資産減価償却率"/>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154957</xdr:rowOff>
    </xdr:from>
    <xdr:ext cx="405111" cy="259045"/>
    <xdr:sp macro="" textlink="">
      <xdr:nvSpPr>
        <xdr:cNvPr id="779" name="n_1mainValue【消防施設】&#10;有形固定資産減価償却率"/>
        <xdr:cNvSpPr txBox="1"/>
      </xdr:nvSpPr>
      <xdr:spPr>
        <a:xfrm>
          <a:off x="152660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111777</xdr:rowOff>
    </xdr:from>
    <xdr:ext cx="405111" cy="259045"/>
    <xdr:sp macro="" textlink="">
      <xdr:nvSpPr>
        <xdr:cNvPr id="780" name="n_2mainValue【消防施設】&#10;有形固定資産減価償却率"/>
        <xdr:cNvSpPr txBox="1"/>
      </xdr:nvSpPr>
      <xdr:spPr>
        <a:xfrm>
          <a:off x="14389744" y="1365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99077</xdr:rowOff>
    </xdr:from>
    <xdr:ext cx="405111" cy="259045"/>
    <xdr:sp macro="" textlink="">
      <xdr:nvSpPr>
        <xdr:cNvPr id="781" name="n_3mainValue【消防施設】&#10;有形固定資産減価償却率"/>
        <xdr:cNvSpPr txBox="1"/>
      </xdr:nvSpPr>
      <xdr:spPr>
        <a:xfrm>
          <a:off x="13500744" y="1364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782" name="n_4mainValue【消防施設】&#10;有形固定資産減価償却率"/>
        <xdr:cNvSpPr txBox="1"/>
      </xdr:nvSpPr>
      <xdr:spPr>
        <a:xfrm>
          <a:off x="12611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62864</xdr:rowOff>
    </xdr:from>
    <xdr:to>
      <xdr:col>116</xdr:col>
      <xdr:colOff>114300</xdr:colOff>
      <xdr:row>86</xdr:row>
      <xdr:rowOff>164464</xdr:rowOff>
    </xdr:to>
    <xdr:sp macro="" textlink="">
      <xdr:nvSpPr>
        <xdr:cNvPr id="822" name="楕円 821"/>
        <xdr:cNvSpPr/>
      </xdr:nvSpPr>
      <xdr:spPr>
        <a:xfrm>
          <a:off x="221107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62883</xdr:rowOff>
    </xdr:from>
    <xdr:to>
      <xdr:col>112</xdr:col>
      <xdr:colOff>38100</xdr:colOff>
      <xdr:row>86</xdr:row>
      <xdr:rowOff>164483</xdr:rowOff>
    </xdr:to>
    <xdr:sp macro="" textlink="">
      <xdr:nvSpPr>
        <xdr:cNvPr id="824" name="楕円 823"/>
        <xdr:cNvSpPr/>
      </xdr:nvSpPr>
      <xdr:spPr>
        <a:xfrm>
          <a:off x="21272500" y="148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113664</xdr:rowOff>
    </xdr:from>
    <xdr:to>
      <xdr:col>116</xdr:col>
      <xdr:colOff>63500</xdr:colOff>
      <xdr:row>86</xdr:row>
      <xdr:rowOff>113683</xdr:rowOff>
    </xdr:to>
    <xdr:cxnSp macro="">
      <xdr:nvCxnSpPr>
        <xdr:cNvPr id="825" name="直線コネクタ 824"/>
        <xdr:cNvCxnSpPr/>
      </xdr:nvCxnSpPr>
      <xdr:spPr>
        <a:xfrm flipV="1">
          <a:off x="21323300" y="14858364"/>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62886</xdr:rowOff>
    </xdr:from>
    <xdr:to>
      <xdr:col>107</xdr:col>
      <xdr:colOff>101600</xdr:colOff>
      <xdr:row>86</xdr:row>
      <xdr:rowOff>164486</xdr:rowOff>
    </xdr:to>
    <xdr:sp macro="" textlink="">
      <xdr:nvSpPr>
        <xdr:cNvPr id="826" name="楕円 825"/>
        <xdr:cNvSpPr/>
      </xdr:nvSpPr>
      <xdr:spPr>
        <a:xfrm>
          <a:off x="20383500" y="148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113683</xdr:rowOff>
    </xdr:from>
    <xdr:to>
      <xdr:col>111</xdr:col>
      <xdr:colOff>177800</xdr:colOff>
      <xdr:row>86</xdr:row>
      <xdr:rowOff>113686</xdr:rowOff>
    </xdr:to>
    <xdr:cxnSp macro="">
      <xdr:nvCxnSpPr>
        <xdr:cNvPr id="827" name="直線コネクタ 826"/>
        <xdr:cNvCxnSpPr/>
      </xdr:nvCxnSpPr>
      <xdr:spPr>
        <a:xfrm flipV="1">
          <a:off x="20434300" y="14858383"/>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62898</xdr:rowOff>
    </xdr:from>
    <xdr:to>
      <xdr:col>102</xdr:col>
      <xdr:colOff>165100</xdr:colOff>
      <xdr:row>86</xdr:row>
      <xdr:rowOff>164498</xdr:rowOff>
    </xdr:to>
    <xdr:sp macro="" textlink="">
      <xdr:nvSpPr>
        <xdr:cNvPr id="828" name="楕円 827"/>
        <xdr:cNvSpPr/>
      </xdr:nvSpPr>
      <xdr:spPr>
        <a:xfrm>
          <a:off x="19494500" y="148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113686</xdr:rowOff>
    </xdr:from>
    <xdr:to>
      <xdr:col>107</xdr:col>
      <xdr:colOff>50800</xdr:colOff>
      <xdr:row>86</xdr:row>
      <xdr:rowOff>113698</xdr:rowOff>
    </xdr:to>
    <xdr:cxnSp macro="">
      <xdr:nvCxnSpPr>
        <xdr:cNvPr id="829" name="直線コネクタ 828"/>
        <xdr:cNvCxnSpPr/>
      </xdr:nvCxnSpPr>
      <xdr:spPr>
        <a:xfrm flipV="1">
          <a:off x="19545300" y="14858386"/>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62909</xdr:rowOff>
    </xdr:from>
    <xdr:to>
      <xdr:col>98</xdr:col>
      <xdr:colOff>38100</xdr:colOff>
      <xdr:row>86</xdr:row>
      <xdr:rowOff>164509</xdr:rowOff>
    </xdr:to>
    <xdr:sp macro="" textlink="">
      <xdr:nvSpPr>
        <xdr:cNvPr id="830" name="楕円 829"/>
        <xdr:cNvSpPr/>
      </xdr:nvSpPr>
      <xdr:spPr>
        <a:xfrm>
          <a:off x="18605500" y="148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113698</xdr:rowOff>
    </xdr:from>
    <xdr:to>
      <xdr:col>102</xdr:col>
      <xdr:colOff>114300</xdr:colOff>
      <xdr:row>86</xdr:row>
      <xdr:rowOff>113709</xdr:rowOff>
    </xdr:to>
    <xdr:cxnSp macro="">
      <xdr:nvCxnSpPr>
        <xdr:cNvPr id="831" name="直線コネクタ 830"/>
        <xdr:cNvCxnSpPr/>
      </xdr:nvCxnSpPr>
      <xdr:spPr>
        <a:xfrm flipV="1">
          <a:off x="18656300" y="14858398"/>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832" name="n_1aveValue【消防施設】&#10;一人当たり面積"/>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833" name="n_2aveValue【消防施設】&#10;一人当たり面積"/>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834" name="n_3aveValue【消防施設】&#10;一人当たり面積"/>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835" name="n_4aveValue【消防施設】&#10;一人当たり面積"/>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9560</xdr:rowOff>
    </xdr:from>
    <xdr:ext cx="469744" cy="259045"/>
    <xdr:sp macro="" textlink="">
      <xdr:nvSpPr>
        <xdr:cNvPr id="836" name="n_1mainValue【消防施設】&#10;一人当たり面積"/>
        <xdr:cNvSpPr txBox="1"/>
      </xdr:nvSpPr>
      <xdr:spPr>
        <a:xfrm>
          <a:off x="21075727" y="1458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9563</xdr:rowOff>
    </xdr:from>
    <xdr:ext cx="469744" cy="259045"/>
    <xdr:sp macro="" textlink="">
      <xdr:nvSpPr>
        <xdr:cNvPr id="837" name="n_2mainValue【消防施設】&#10;一人当たり面積"/>
        <xdr:cNvSpPr txBox="1"/>
      </xdr:nvSpPr>
      <xdr:spPr>
        <a:xfrm>
          <a:off x="20199427" y="1458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9575</xdr:rowOff>
    </xdr:from>
    <xdr:ext cx="469744" cy="259045"/>
    <xdr:sp macro="" textlink="">
      <xdr:nvSpPr>
        <xdr:cNvPr id="838" name="n_3mainValue【消防施設】&#10;一人当たり面積"/>
        <xdr:cNvSpPr txBox="1"/>
      </xdr:nvSpPr>
      <xdr:spPr>
        <a:xfrm>
          <a:off x="19310427" y="1458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9586</xdr:rowOff>
    </xdr:from>
    <xdr:ext cx="469744" cy="259045"/>
    <xdr:sp macro="" textlink="">
      <xdr:nvSpPr>
        <xdr:cNvPr id="839" name="n_4mainValue【消防施設】&#10;一人当たり面積"/>
        <xdr:cNvSpPr txBox="1"/>
      </xdr:nvSpPr>
      <xdr:spPr>
        <a:xfrm>
          <a:off x="18421427" y="1458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70"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31931</xdr:rowOff>
    </xdr:from>
    <xdr:to>
      <xdr:col>85</xdr:col>
      <xdr:colOff>177800</xdr:colOff>
      <xdr:row>102</xdr:row>
      <xdr:rowOff>133531</xdr:rowOff>
    </xdr:to>
    <xdr:sp macro="" textlink="">
      <xdr:nvSpPr>
        <xdr:cNvPr id="881" name="楕円 880"/>
        <xdr:cNvSpPr/>
      </xdr:nvSpPr>
      <xdr:spPr>
        <a:xfrm>
          <a:off x="162687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54808</xdr:rowOff>
    </xdr:from>
    <xdr:ext cx="405111" cy="259045"/>
    <xdr:sp macro="" textlink="">
      <xdr:nvSpPr>
        <xdr:cNvPr id="882" name="【庁舎】&#10;有形固定資産減価償却率該当値テキスト"/>
        <xdr:cNvSpPr txBox="1"/>
      </xdr:nvSpPr>
      <xdr:spPr>
        <a:xfrm>
          <a:off x="16357600" y="1737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146231</xdr:rowOff>
    </xdr:from>
    <xdr:to>
      <xdr:col>81</xdr:col>
      <xdr:colOff>101600</xdr:colOff>
      <xdr:row>102</xdr:row>
      <xdr:rowOff>76381</xdr:rowOff>
    </xdr:to>
    <xdr:sp macro="" textlink="">
      <xdr:nvSpPr>
        <xdr:cNvPr id="883" name="楕円 882"/>
        <xdr:cNvSpPr/>
      </xdr:nvSpPr>
      <xdr:spPr>
        <a:xfrm>
          <a:off x="15430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25581</xdr:rowOff>
    </xdr:from>
    <xdr:to>
      <xdr:col>85</xdr:col>
      <xdr:colOff>127000</xdr:colOff>
      <xdr:row>102</xdr:row>
      <xdr:rowOff>82731</xdr:rowOff>
    </xdr:to>
    <xdr:cxnSp macro="">
      <xdr:nvCxnSpPr>
        <xdr:cNvPr id="884" name="直線コネクタ 883"/>
        <xdr:cNvCxnSpPr/>
      </xdr:nvCxnSpPr>
      <xdr:spPr>
        <a:xfrm>
          <a:off x="15481300" y="1751348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90714</xdr:rowOff>
    </xdr:from>
    <xdr:to>
      <xdr:col>76</xdr:col>
      <xdr:colOff>165100</xdr:colOff>
      <xdr:row>102</xdr:row>
      <xdr:rowOff>20864</xdr:rowOff>
    </xdr:to>
    <xdr:sp macro="" textlink="">
      <xdr:nvSpPr>
        <xdr:cNvPr id="885" name="楕円 884"/>
        <xdr:cNvSpPr/>
      </xdr:nvSpPr>
      <xdr:spPr>
        <a:xfrm>
          <a:off x="14541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141514</xdr:rowOff>
    </xdr:from>
    <xdr:to>
      <xdr:col>81</xdr:col>
      <xdr:colOff>50800</xdr:colOff>
      <xdr:row>102</xdr:row>
      <xdr:rowOff>25581</xdr:rowOff>
    </xdr:to>
    <xdr:cxnSp macro="">
      <xdr:nvCxnSpPr>
        <xdr:cNvPr id="886" name="直線コネクタ 885"/>
        <xdr:cNvCxnSpPr/>
      </xdr:nvCxnSpPr>
      <xdr:spPr>
        <a:xfrm>
          <a:off x="14592300" y="1745796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40095</xdr:rowOff>
    </xdr:from>
    <xdr:to>
      <xdr:col>72</xdr:col>
      <xdr:colOff>38100</xdr:colOff>
      <xdr:row>101</xdr:row>
      <xdr:rowOff>141695</xdr:rowOff>
    </xdr:to>
    <xdr:sp macro="" textlink="">
      <xdr:nvSpPr>
        <xdr:cNvPr id="887" name="楕円 886"/>
        <xdr:cNvSpPr/>
      </xdr:nvSpPr>
      <xdr:spPr>
        <a:xfrm>
          <a:off x="13652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90895</xdr:rowOff>
    </xdr:from>
    <xdr:to>
      <xdr:col>76</xdr:col>
      <xdr:colOff>114300</xdr:colOff>
      <xdr:row>101</xdr:row>
      <xdr:rowOff>141514</xdr:rowOff>
    </xdr:to>
    <xdr:cxnSp macro="">
      <xdr:nvCxnSpPr>
        <xdr:cNvPr id="888" name="直線コネクタ 887"/>
        <xdr:cNvCxnSpPr/>
      </xdr:nvCxnSpPr>
      <xdr:spPr>
        <a:xfrm>
          <a:off x="13703300" y="1740734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146231</xdr:rowOff>
    </xdr:from>
    <xdr:to>
      <xdr:col>67</xdr:col>
      <xdr:colOff>101600</xdr:colOff>
      <xdr:row>102</xdr:row>
      <xdr:rowOff>76381</xdr:rowOff>
    </xdr:to>
    <xdr:sp macro="" textlink="">
      <xdr:nvSpPr>
        <xdr:cNvPr id="889" name="楕円 888"/>
        <xdr:cNvSpPr/>
      </xdr:nvSpPr>
      <xdr:spPr>
        <a:xfrm>
          <a:off x="12763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90895</xdr:rowOff>
    </xdr:from>
    <xdr:to>
      <xdr:col>71</xdr:col>
      <xdr:colOff>177800</xdr:colOff>
      <xdr:row>102</xdr:row>
      <xdr:rowOff>25581</xdr:rowOff>
    </xdr:to>
    <xdr:cxnSp macro="">
      <xdr:nvCxnSpPr>
        <xdr:cNvPr id="890" name="直線コネクタ 889"/>
        <xdr:cNvCxnSpPr/>
      </xdr:nvCxnSpPr>
      <xdr:spPr>
        <a:xfrm flipV="1">
          <a:off x="12814300" y="17407345"/>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891" name="n_1ave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2"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93"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94"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92908</xdr:rowOff>
    </xdr:from>
    <xdr:ext cx="405111" cy="259045"/>
    <xdr:sp macro="" textlink="">
      <xdr:nvSpPr>
        <xdr:cNvPr id="895" name="n_1mainValue【庁舎】&#10;有形固定資産減価償却率"/>
        <xdr:cNvSpPr txBox="1"/>
      </xdr:nvSpPr>
      <xdr:spPr>
        <a:xfrm>
          <a:off x="152660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37391</xdr:rowOff>
    </xdr:from>
    <xdr:ext cx="405111" cy="259045"/>
    <xdr:sp macro="" textlink="">
      <xdr:nvSpPr>
        <xdr:cNvPr id="896" name="n_2mainValue【庁舎】&#10;有形固定資産減価償却率"/>
        <xdr:cNvSpPr txBox="1"/>
      </xdr:nvSpPr>
      <xdr:spPr>
        <a:xfrm>
          <a:off x="143897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158222</xdr:rowOff>
    </xdr:from>
    <xdr:ext cx="405111" cy="259045"/>
    <xdr:sp macro="" textlink="">
      <xdr:nvSpPr>
        <xdr:cNvPr id="897" name="n_3mainValue【庁舎】&#10;有形固定資産減価償却率"/>
        <xdr:cNvSpPr txBox="1"/>
      </xdr:nvSpPr>
      <xdr:spPr>
        <a:xfrm>
          <a:off x="13500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92908</xdr:rowOff>
    </xdr:from>
    <xdr:ext cx="405111" cy="259045"/>
    <xdr:sp macro="" textlink="">
      <xdr:nvSpPr>
        <xdr:cNvPr id="898" name="n_4mainValue【庁舎】&#10;有形固定資産減価償却率"/>
        <xdr:cNvSpPr txBox="1"/>
      </xdr:nvSpPr>
      <xdr:spPr>
        <a:xfrm>
          <a:off x="126117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29"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120106</xdr:rowOff>
    </xdr:from>
    <xdr:to>
      <xdr:col>116</xdr:col>
      <xdr:colOff>114300</xdr:colOff>
      <xdr:row>105</xdr:row>
      <xdr:rowOff>50256</xdr:rowOff>
    </xdr:to>
    <xdr:sp macro="" textlink="">
      <xdr:nvSpPr>
        <xdr:cNvPr id="940" name="楕円 939"/>
        <xdr:cNvSpPr/>
      </xdr:nvSpPr>
      <xdr:spPr>
        <a:xfrm>
          <a:off x="22110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142983</xdr:rowOff>
    </xdr:from>
    <xdr:ext cx="469744" cy="259045"/>
    <xdr:sp macro="" textlink="">
      <xdr:nvSpPr>
        <xdr:cNvPr id="941" name="【庁舎】&#10;一人当たり面積該当値テキスト"/>
        <xdr:cNvSpPr txBox="1"/>
      </xdr:nvSpPr>
      <xdr:spPr>
        <a:xfrm>
          <a:off x="22199600" y="178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128270</xdr:rowOff>
    </xdr:from>
    <xdr:to>
      <xdr:col>112</xdr:col>
      <xdr:colOff>38100</xdr:colOff>
      <xdr:row>105</xdr:row>
      <xdr:rowOff>58420</xdr:rowOff>
    </xdr:to>
    <xdr:sp macro="" textlink="">
      <xdr:nvSpPr>
        <xdr:cNvPr id="942" name="楕円 941"/>
        <xdr:cNvSpPr/>
      </xdr:nvSpPr>
      <xdr:spPr>
        <a:xfrm>
          <a:off x="2127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170906</xdr:rowOff>
    </xdr:from>
    <xdr:to>
      <xdr:col>116</xdr:col>
      <xdr:colOff>63500</xdr:colOff>
      <xdr:row>105</xdr:row>
      <xdr:rowOff>7620</xdr:rowOff>
    </xdr:to>
    <xdr:cxnSp macro="">
      <xdr:nvCxnSpPr>
        <xdr:cNvPr id="943" name="直線コネクタ 942"/>
        <xdr:cNvCxnSpPr/>
      </xdr:nvCxnSpPr>
      <xdr:spPr>
        <a:xfrm flipV="1">
          <a:off x="21323300" y="1800170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141332</xdr:rowOff>
    </xdr:from>
    <xdr:to>
      <xdr:col>107</xdr:col>
      <xdr:colOff>101600</xdr:colOff>
      <xdr:row>105</xdr:row>
      <xdr:rowOff>71482</xdr:rowOff>
    </xdr:to>
    <xdr:sp macro="" textlink="">
      <xdr:nvSpPr>
        <xdr:cNvPr id="944" name="楕円 943"/>
        <xdr:cNvSpPr/>
      </xdr:nvSpPr>
      <xdr:spPr>
        <a:xfrm>
          <a:off x="20383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xdr:rowOff>
    </xdr:from>
    <xdr:to>
      <xdr:col>111</xdr:col>
      <xdr:colOff>177800</xdr:colOff>
      <xdr:row>105</xdr:row>
      <xdr:rowOff>20682</xdr:rowOff>
    </xdr:to>
    <xdr:cxnSp macro="">
      <xdr:nvCxnSpPr>
        <xdr:cNvPr id="945" name="直線コネクタ 944"/>
        <xdr:cNvCxnSpPr/>
      </xdr:nvCxnSpPr>
      <xdr:spPr>
        <a:xfrm flipV="1">
          <a:off x="20434300" y="1800987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152763</xdr:rowOff>
    </xdr:from>
    <xdr:to>
      <xdr:col>102</xdr:col>
      <xdr:colOff>165100</xdr:colOff>
      <xdr:row>105</xdr:row>
      <xdr:rowOff>82913</xdr:rowOff>
    </xdr:to>
    <xdr:sp macro="" textlink="">
      <xdr:nvSpPr>
        <xdr:cNvPr id="946" name="楕円 945"/>
        <xdr:cNvSpPr/>
      </xdr:nvSpPr>
      <xdr:spPr>
        <a:xfrm>
          <a:off x="19494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20682</xdr:rowOff>
    </xdr:from>
    <xdr:to>
      <xdr:col>107</xdr:col>
      <xdr:colOff>50800</xdr:colOff>
      <xdr:row>105</xdr:row>
      <xdr:rowOff>32113</xdr:rowOff>
    </xdr:to>
    <xdr:cxnSp macro="">
      <xdr:nvCxnSpPr>
        <xdr:cNvPr id="947" name="直線コネクタ 946"/>
        <xdr:cNvCxnSpPr/>
      </xdr:nvCxnSpPr>
      <xdr:spPr>
        <a:xfrm flipV="1">
          <a:off x="19545300" y="180229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160927</xdr:rowOff>
    </xdr:from>
    <xdr:to>
      <xdr:col>98</xdr:col>
      <xdr:colOff>38100</xdr:colOff>
      <xdr:row>105</xdr:row>
      <xdr:rowOff>91077</xdr:rowOff>
    </xdr:to>
    <xdr:sp macro="" textlink="">
      <xdr:nvSpPr>
        <xdr:cNvPr id="948" name="楕円 947"/>
        <xdr:cNvSpPr/>
      </xdr:nvSpPr>
      <xdr:spPr>
        <a:xfrm>
          <a:off x="18605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32113</xdr:rowOff>
    </xdr:from>
    <xdr:to>
      <xdr:col>102</xdr:col>
      <xdr:colOff>114300</xdr:colOff>
      <xdr:row>105</xdr:row>
      <xdr:rowOff>40277</xdr:rowOff>
    </xdr:to>
    <xdr:cxnSp macro="">
      <xdr:nvCxnSpPr>
        <xdr:cNvPr id="949" name="直線コネクタ 948"/>
        <xdr:cNvCxnSpPr/>
      </xdr:nvCxnSpPr>
      <xdr:spPr>
        <a:xfrm flipV="1">
          <a:off x="18656300" y="180343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50"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51"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52" name="n_3aveValue【庁舎】&#10;一人当たり面積"/>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53"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74947</xdr:rowOff>
    </xdr:from>
    <xdr:ext cx="469744" cy="259045"/>
    <xdr:sp macro="" textlink="">
      <xdr:nvSpPr>
        <xdr:cNvPr id="954" name="n_1mainValue【庁舎】&#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88009</xdr:rowOff>
    </xdr:from>
    <xdr:ext cx="469744" cy="259045"/>
    <xdr:sp macro="" textlink="">
      <xdr:nvSpPr>
        <xdr:cNvPr id="955" name="n_2mainValue【庁舎】&#10;一人当たり面積"/>
        <xdr:cNvSpPr txBox="1"/>
      </xdr:nvSpPr>
      <xdr:spPr>
        <a:xfrm>
          <a:off x="20199427" y="1774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99440</xdr:rowOff>
    </xdr:from>
    <xdr:ext cx="469744" cy="259045"/>
    <xdr:sp macro="" textlink="">
      <xdr:nvSpPr>
        <xdr:cNvPr id="956" name="n_3mainValue【庁舎】&#10;一人当たり面積"/>
        <xdr:cNvSpPr txBox="1"/>
      </xdr:nvSpPr>
      <xdr:spPr>
        <a:xfrm>
          <a:off x="193104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107604</xdr:rowOff>
    </xdr:from>
    <xdr:ext cx="469744" cy="259045"/>
    <xdr:sp macro="" textlink="">
      <xdr:nvSpPr>
        <xdr:cNvPr id="957" name="n_4mainValue【庁舎】&#10;一人当たり面積"/>
        <xdr:cNvSpPr txBox="1"/>
      </xdr:nvSpPr>
      <xdr:spPr>
        <a:xfrm>
          <a:off x="1842142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類似団体内平均値と比較して有形固定資産減価償却率が高くなっている施設は、図書館及び一般廃棄物処理施設である。図書館は大規模改修、</a:t>
          </a:r>
          <a:r>
            <a:rPr lang="ja-JP" altLang="ja-JP" sz="1100" b="0" i="0" baseline="0">
              <a:solidFill>
                <a:schemeClr val="dk1"/>
              </a:solidFill>
              <a:effectLst/>
              <a:latin typeface="+mn-lt"/>
              <a:ea typeface="+mn-ea"/>
              <a:cs typeface="+mn-cs"/>
            </a:rPr>
            <a:t>一般廃棄物処理施設</a:t>
          </a:r>
          <a:r>
            <a:rPr lang="ja-JP" altLang="en-US" sz="1100" b="0" i="0" baseline="0">
              <a:solidFill>
                <a:schemeClr val="dk1"/>
              </a:solidFill>
              <a:effectLst/>
              <a:latin typeface="+mn-lt"/>
              <a:ea typeface="+mn-ea"/>
              <a:cs typeface="+mn-cs"/>
            </a:rPr>
            <a:t>（一部事務組合）は</a:t>
          </a:r>
          <a:r>
            <a:rPr lang="ja-JP" altLang="en-US" sz="1100" b="0" i="0" u="none" strike="noStrike" baseline="0" smtClean="0">
              <a:solidFill>
                <a:schemeClr val="dk1"/>
              </a:solidFill>
              <a:latin typeface="+mn-lt"/>
              <a:ea typeface="+mn-ea"/>
              <a:cs typeface="+mn-cs"/>
            </a:rPr>
            <a:t>建替えを予定している。</a:t>
          </a:r>
        </a:p>
        <a:p>
          <a:r>
            <a:rPr lang="ja-JP" altLang="en-US" sz="1100" b="0" i="0" u="none" strike="noStrike" baseline="0" smtClean="0">
              <a:solidFill>
                <a:schemeClr val="dk1"/>
              </a:solidFill>
              <a:latin typeface="+mn-lt"/>
              <a:ea typeface="+mn-ea"/>
              <a:cs typeface="+mn-cs"/>
            </a:rPr>
            <a:t>　一人当たり面積等において、類似団体内平均値を超えている施設は、図書館、体育館・プール及び庁舎である。図書館については、市内に２施設あるが、閉館日を別々にし利用率を高める工夫をしている。体育館・プールについて、体育館は４施設、プールは１施設あり、一人当たり面積が大きくなっているため、体育館のうち１施設を廃止する予定である。庁舎については、平成２８年度に本庁舎を建替えたが、それまで分庁舎として活用していた施設も同機能を持ったまま残っているため、一部の庁舎を除却する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36387919</v>
      </c>
      <c r="BO4" s="395"/>
      <c r="BP4" s="395"/>
      <c r="BQ4" s="395"/>
      <c r="BR4" s="395"/>
      <c r="BS4" s="395"/>
      <c r="BT4" s="395"/>
      <c r="BU4" s="396"/>
      <c r="BV4" s="394">
        <v>25944968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0.8</v>
      </c>
      <c r="CU4" s="401"/>
      <c r="CV4" s="401"/>
      <c r="CW4" s="401"/>
      <c r="CX4" s="401"/>
      <c r="CY4" s="401"/>
      <c r="CZ4" s="401"/>
      <c r="DA4" s="402"/>
      <c r="DB4" s="400">
        <v>2.1</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36203880</v>
      </c>
      <c r="BO5" s="432"/>
      <c r="BP5" s="432"/>
      <c r="BQ5" s="432"/>
      <c r="BR5" s="432"/>
      <c r="BS5" s="432"/>
      <c r="BT5" s="432"/>
      <c r="BU5" s="433"/>
      <c r="BV5" s="431">
        <v>25603391</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92.6</v>
      </c>
      <c r="CU5" s="429"/>
      <c r="CV5" s="429"/>
      <c r="CW5" s="429"/>
      <c r="CX5" s="429"/>
      <c r="CY5" s="429"/>
      <c r="CZ5" s="429"/>
      <c r="DA5" s="430"/>
      <c r="DB5" s="428">
        <v>93.5</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184039</v>
      </c>
      <c r="BO6" s="432"/>
      <c r="BP6" s="432"/>
      <c r="BQ6" s="432"/>
      <c r="BR6" s="432"/>
      <c r="BS6" s="432"/>
      <c r="BT6" s="432"/>
      <c r="BU6" s="433"/>
      <c r="BV6" s="431">
        <v>341577</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96.4</v>
      </c>
      <c r="CU6" s="469"/>
      <c r="CV6" s="469"/>
      <c r="CW6" s="469"/>
      <c r="CX6" s="469"/>
      <c r="CY6" s="469"/>
      <c r="CZ6" s="469"/>
      <c r="DA6" s="470"/>
      <c r="DB6" s="468">
        <v>97.4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81453</v>
      </c>
      <c r="BO7" s="432"/>
      <c r="BP7" s="432"/>
      <c r="BQ7" s="432"/>
      <c r="BR7" s="432"/>
      <c r="BS7" s="432"/>
      <c r="BT7" s="432"/>
      <c r="BU7" s="433"/>
      <c r="BV7" s="431">
        <v>69814</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12905817</v>
      </c>
      <c r="CU7" s="432"/>
      <c r="CV7" s="432"/>
      <c r="CW7" s="432"/>
      <c r="CX7" s="432"/>
      <c r="CY7" s="432"/>
      <c r="CZ7" s="432"/>
      <c r="DA7" s="433"/>
      <c r="DB7" s="431">
        <v>12815859</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102586</v>
      </c>
      <c r="BO8" s="432"/>
      <c r="BP8" s="432"/>
      <c r="BQ8" s="432"/>
      <c r="BR8" s="432"/>
      <c r="BS8" s="432"/>
      <c r="BT8" s="432"/>
      <c r="BU8" s="433"/>
      <c r="BV8" s="431">
        <v>271763</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0.49</v>
      </c>
      <c r="CU8" s="472"/>
      <c r="CV8" s="472"/>
      <c r="CW8" s="472"/>
      <c r="CX8" s="472"/>
      <c r="CY8" s="472"/>
      <c r="CZ8" s="472"/>
      <c r="DA8" s="473"/>
      <c r="DB8" s="471">
        <v>0.48</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41236</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-169177</v>
      </c>
      <c r="BO9" s="432"/>
      <c r="BP9" s="432"/>
      <c r="BQ9" s="432"/>
      <c r="BR9" s="432"/>
      <c r="BS9" s="432"/>
      <c r="BT9" s="432"/>
      <c r="BU9" s="433"/>
      <c r="BV9" s="431">
        <v>42754</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21.2</v>
      </c>
      <c r="CU9" s="429"/>
      <c r="CV9" s="429"/>
      <c r="CW9" s="429"/>
      <c r="CX9" s="429"/>
      <c r="CY9" s="429"/>
      <c r="CZ9" s="429"/>
      <c r="DA9" s="430"/>
      <c r="DB9" s="428">
        <v>23</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44258</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150550</v>
      </c>
      <c r="BO10" s="432"/>
      <c r="BP10" s="432"/>
      <c r="BQ10" s="432"/>
      <c r="BR10" s="432"/>
      <c r="BS10" s="432"/>
      <c r="BT10" s="432"/>
      <c r="BU10" s="433"/>
      <c r="BV10" s="431">
        <v>150854</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33896</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x14ac:dyDescent="0.15">
      <c r="A12" s="187"/>
      <c r="B12" s="491" t="s">
        <v>132</v>
      </c>
      <c r="C12" s="492"/>
      <c r="D12" s="492"/>
      <c r="E12" s="492"/>
      <c r="F12" s="492"/>
      <c r="G12" s="492"/>
      <c r="H12" s="492"/>
      <c r="I12" s="492"/>
      <c r="J12" s="492"/>
      <c r="K12" s="493"/>
      <c r="L12" s="500" t="s">
        <v>133</v>
      </c>
      <c r="M12" s="501"/>
      <c r="N12" s="501"/>
      <c r="O12" s="501"/>
      <c r="P12" s="501"/>
      <c r="Q12" s="502"/>
      <c r="R12" s="503">
        <v>42781</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94</v>
      </c>
      <c r="AV12" s="464"/>
      <c r="AW12" s="464"/>
      <c r="AX12" s="464"/>
      <c r="AY12" s="465" t="s">
        <v>137</v>
      </c>
      <c r="AZ12" s="466"/>
      <c r="BA12" s="466"/>
      <c r="BB12" s="466"/>
      <c r="BC12" s="466"/>
      <c r="BD12" s="466"/>
      <c r="BE12" s="466"/>
      <c r="BF12" s="466"/>
      <c r="BG12" s="466"/>
      <c r="BH12" s="466"/>
      <c r="BI12" s="466"/>
      <c r="BJ12" s="466"/>
      <c r="BK12" s="466"/>
      <c r="BL12" s="466"/>
      <c r="BM12" s="467"/>
      <c r="BN12" s="431">
        <v>135000</v>
      </c>
      <c r="BO12" s="432"/>
      <c r="BP12" s="432"/>
      <c r="BQ12" s="432"/>
      <c r="BR12" s="432"/>
      <c r="BS12" s="432"/>
      <c r="BT12" s="432"/>
      <c r="BU12" s="433"/>
      <c r="BV12" s="431">
        <v>350000</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139</v>
      </c>
      <c r="CU12" s="472"/>
      <c r="CV12" s="472"/>
      <c r="CW12" s="472"/>
      <c r="CX12" s="472"/>
      <c r="CY12" s="472"/>
      <c r="CZ12" s="472"/>
      <c r="DA12" s="473"/>
      <c r="DB12" s="471" t="s">
        <v>131</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42428</v>
      </c>
      <c r="S13" s="516"/>
      <c r="T13" s="516"/>
      <c r="U13" s="516"/>
      <c r="V13" s="517"/>
      <c r="W13" s="447" t="s">
        <v>141</v>
      </c>
      <c r="X13" s="448"/>
      <c r="Y13" s="448"/>
      <c r="Z13" s="448"/>
      <c r="AA13" s="448"/>
      <c r="AB13" s="438"/>
      <c r="AC13" s="482">
        <v>2418</v>
      </c>
      <c r="AD13" s="483"/>
      <c r="AE13" s="483"/>
      <c r="AF13" s="483"/>
      <c r="AG13" s="525"/>
      <c r="AH13" s="482">
        <v>2481</v>
      </c>
      <c r="AI13" s="483"/>
      <c r="AJ13" s="483"/>
      <c r="AK13" s="483"/>
      <c r="AL13" s="484"/>
      <c r="AM13" s="460" t="s">
        <v>142</v>
      </c>
      <c r="AN13" s="461"/>
      <c r="AO13" s="461"/>
      <c r="AP13" s="461"/>
      <c r="AQ13" s="461"/>
      <c r="AR13" s="461"/>
      <c r="AS13" s="461"/>
      <c r="AT13" s="462"/>
      <c r="AU13" s="463" t="s">
        <v>143</v>
      </c>
      <c r="AV13" s="464"/>
      <c r="AW13" s="464"/>
      <c r="AX13" s="464"/>
      <c r="AY13" s="465" t="s">
        <v>144</v>
      </c>
      <c r="AZ13" s="466"/>
      <c r="BA13" s="466"/>
      <c r="BB13" s="466"/>
      <c r="BC13" s="466"/>
      <c r="BD13" s="466"/>
      <c r="BE13" s="466"/>
      <c r="BF13" s="466"/>
      <c r="BG13" s="466"/>
      <c r="BH13" s="466"/>
      <c r="BI13" s="466"/>
      <c r="BJ13" s="466"/>
      <c r="BK13" s="466"/>
      <c r="BL13" s="466"/>
      <c r="BM13" s="467"/>
      <c r="BN13" s="431">
        <v>-153627</v>
      </c>
      <c r="BO13" s="432"/>
      <c r="BP13" s="432"/>
      <c r="BQ13" s="432"/>
      <c r="BR13" s="432"/>
      <c r="BS13" s="432"/>
      <c r="BT13" s="432"/>
      <c r="BU13" s="433"/>
      <c r="BV13" s="431">
        <v>-122496</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14.3</v>
      </c>
      <c r="CU13" s="429"/>
      <c r="CV13" s="429"/>
      <c r="CW13" s="429"/>
      <c r="CX13" s="429"/>
      <c r="CY13" s="429"/>
      <c r="CZ13" s="429"/>
      <c r="DA13" s="430"/>
      <c r="DB13" s="428">
        <v>14.8</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146</v>
      </c>
      <c r="M14" s="513"/>
      <c r="N14" s="513"/>
      <c r="O14" s="513"/>
      <c r="P14" s="513"/>
      <c r="Q14" s="514"/>
      <c r="R14" s="515">
        <v>43316</v>
      </c>
      <c r="S14" s="516"/>
      <c r="T14" s="516"/>
      <c r="U14" s="516"/>
      <c r="V14" s="517"/>
      <c r="W14" s="421"/>
      <c r="X14" s="422"/>
      <c r="Y14" s="422"/>
      <c r="Z14" s="422"/>
      <c r="AA14" s="422"/>
      <c r="AB14" s="411"/>
      <c r="AC14" s="518">
        <v>11.6</v>
      </c>
      <c r="AD14" s="519"/>
      <c r="AE14" s="519"/>
      <c r="AF14" s="519"/>
      <c r="AG14" s="520"/>
      <c r="AH14" s="518">
        <v>11.6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v>62.8</v>
      </c>
      <c r="CU14" s="530"/>
      <c r="CV14" s="530"/>
      <c r="CW14" s="530"/>
      <c r="CX14" s="530"/>
      <c r="CY14" s="530"/>
      <c r="CZ14" s="530"/>
      <c r="DA14" s="531"/>
      <c r="DB14" s="529">
        <v>95.9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140</v>
      </c>
      <c r="N15" s="523"/>
      <c r="O15" s="523"/>
      <c r="P15" s="523"/>
      <c r="Q15" s="524"/>
      <c r="R15" s="515">
        <v>43012</v>
      </c>
      <c r="S15" s="516"/>
      <c r="T15" s="516"/>
      <c r="U15" s="516"/>
      <c r="V15" s="517"/>
      <c r="W15" s="447" t="s">
        <v>148</v>
      </c>
      <c r="X15" s="448"/>
      <c r="Y15" s="448"/>
      <c r="Z15" s="448"/>
      <c r="AA15" s="448"/>
      <c r="AB15" s="438"/>
      <c r="AC15" s="482">
        <v>4621</v>
      </c>
      <c r="AD15" s="483"/>
      <c r="AE15" s="483"/>
      <c r="AF15" s="483"/>
      <c r="AG15" s="525"/>
      <c r="AH15" s="482">
        <v>5101</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5341654</v>
      </c>
      <c r="BO15" s="395"/>
      <c r="BP15" s="395"/>
      <c r="BQ15" s="395"/>
      <c r="BR15" s="395"/>
      <c r="BS15" s="395"/>
      <c r="BT15" s="395"/>
      <c r="BU15" s="396"/>
      <c r="BV15" s="394">
        <v>5231665</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22.2</v>
      </c>
      <c r="AD16" s="519"/>
      <c r="AE16" s="519"/>
      <c r="AF16" s="519"/>
      <c r="AG16" s="520"/>
      <c r="AH16" s="518">
        <v>23.8</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10934341</v>
      </c>
      <c r="BO16" s="432"/>
      <c r="BP16" s="432"/>
      <c r="BQ16" s="432"/>
      <c r="BR16" s="432"/>
      <c r="BS16" s="432"/>
      <c r="BT16" s="432"/>
      <c r="BU16" s="433"/>
      <c r="BV16" s="431">
        <v>10734130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13748</v>
      </c>
      <c r="AD17" s="483"/>
      <c r="AE17" s="483"/>
      <c r="AF17" s="483"/>
      <c r="AG17" s="525"/>
      <c r="AH17" s="482">
        <v>13878</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6764609</v>
      </c>
      <c r="BO17" s="432"/>
      <c r="BP17" s="432"/>
      <c r="BQ17" s="432"/>
      <c r="BR17" s="432"/>
      <c r="BS17" s="432"/>
      <c r="BT17" s="432"/>
      <c r="BU17" s="433"/>
      <c r="BV17" s="431">
        <v>6698860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182.38</v>
      </c>
      <c r="M18" s="547"/>
      <c r="N18" s="547"/>
      <c r="O18" s="547"/>
      <c r="P18" s="547"/>
      <c r="Q18" s="547"/>
      <c r="R18" s="548"/>
      <c r="S18" s="548"/>
      <c r="T18" s="548"/>
      <c r="U18" s="548"/>
      <c r="V18" s="549"/>
      <c r="W18" s="449"/>
      <c r="X18" s="450"/>
      <c r="Y18" s="450"/>
      <c r="Z18" s="450"/>
      <c r="AA18" s="450"/>
      <c r="AB18" s="441"/>
      <c r="AC18" s="550">
        <v>66.099999999999994</v>
      </c>
      <c r="AD18" s="551"/>
      <c r="AE18" s="551"/>
      <c r="AF18" s="551"/>
      <c r="AG18" s="552"/>
      <c r="AH18" s="550">
        <v>64.7</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12111104</v>
      </c>
      <c r="BO18" s="432"/>
      <c r="BP18" s="432"/>
      <c r="BQ18" s="432"/>
      <c r="BR18" s="432"/>
      <c r="BS18" s="432"/>
      <c r="BT18" s="432"/>
      <c r="BU18" s="433"/>
      <c r="BV18" s="431">
        <v>12322075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226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15385155</v>
      </c>
      <c r="BO19" s="432"/>
      <c r="BP19" s="432"/>
      <c r="BQ19" s="432"/>
      <c r="BR19" s="432"/>
      <c r="BS19" s="432"/>
      <c r="BT19" s="432"/>
      <c r="BU19" s="433"/>
      <c r="BV19" s="431">
        <v>15214343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17792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29574228</v>
      </c>
      <c r="BO23" s="432"/>
      <c r="BP23" s="432"/>
      <c r="BQ23" s="432"/>
      <c r="BR23" s="432"/>
      <c r="BS23" s="432"/>
      <c r="BT23" s="432"/>
      <c r="BU23" s="433"/>
      <c r="BV23" s="431">
        <v>30629474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9200</v>
      </c>
      <c r="R24" s="483"/>
      <c r="S24" s="483"/>
      <c r="T24" s="483"/>
      <c r="U24" s="483"/>
      <c r="V24" s="525"/>
      <c r="W24" s="584"/>
      <c r="X24" s="572"/>
      <c r="Y24" s="573"/>
      <c r="Z24" s="481" t="s">
        <v>172</v>
      </c>
      <c r="AA24" s="461"/>
      <c r="AB24" s="461"/>
      <c r="AC24" s="461"/>
      <c r="AD24" s="461"/>
      <c r="AE24" s="461"/>
      <c r="AF24" s="461"/>
      <c r="AG24" s="462"/>
      <c r="AH24" s="482">
        <v>360</v>
      </c>
      <c r="AI24" s="483"/>
      <c r="AJ24" s="483"/>
      <c r="AK24" s="483"/>
      <c r="AL24" s="525"/>
      <c r="AM24" s="482">
        <v>1127880</v>
      </c>
      <c r="AN24" s="483"/>
      <c r="AO24" s="483"/>
      <c r="AP24" s="483"/>
      <c r="AQ24" s="483"/>
      <c r="AR24" s="525"/>
      <c r="AS24" s="482">
        <v>3133</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13208170</v>
      </c>
      <c r="BO24" s="432"/>
      <c r="BP24" s="432"/>
      <c r="BQ24" s="432"/>
      <c r="BR24" s="432"/>
      <c r="BS24" s="432"/>
      <c r="BT24" s="432"/>
      <c r="BU24" s="433"/>
      <c r="BV24" s="431">
        <v>12817432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2</v>
      </c>
      <c r="M25" s="483"/>
      <c r="N25" s="483"/>
      <c r="O25" s="483"/>
      <c r="P25" s="525"/>
      <c r="Q25" s="482">
        <v>7400</v>
      </c>
      <c r="R25" s="483"/>
      <c r="S25" s="483"/>
      <c r="T25" s="483"/>
      <c r="U25" s="483"/>
      <c r="V25" s="525"/>
      <c r="W25" s="584"/>
      <c r="X25" s="572"/>
      <c r="Y25" s="573"/>
      <c r="Z25" s="481" t="s">
        <v>175</v>
      </c>
      <c r="AA25" s="461"/>
      <c r="AB25" s="461"/>
      <c r="AC25" s="461"/>
      <c r="AD25" s="461"/>
      <c r="AE25" s="461"/>
      <c r="AF25" s="461"/>
      <c r="AG25" s="462"/>
      <c r="AH25" s="482" t="s">
        <v>139</v>
      </c>
      <c r="AI25" s="483"/>
      <c r="AJ25" s="483"/>
      <c r="AK25" s="483"/>
      <c r="AL25" s="525"/>
      <c r="AM25" s="482" t="s">
        <v>139</v>
      </c>
      <c r="AN25" s="483"/>
      <c r="AO25" s="483"/>
      <c r="AP25" s="483"/>
      <c r="AQ25" s="483"/>
      <c r="AR25" s="525"/>
      <c r="AS25" s="482" t="s">
        <v>139</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2643547</v>
      </c>
      <c r="BO25" s="395"/>
      <c r="BP25" s="395"/>
      <c r="BQ25" s="395"/>
      <c r="BR25" s="395"/>
      <c r="BS25" s="395"/>
      <c r="BT25" s="395"/>
      <c r="BU25" s="396"/>
      <c r="BV25" s="394">
        <v>1408760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6500</v>
      </c>
      <c r="R26" s="483"/>
      <c r="S26" s="483"/>
      <c r="T26" s="483"/>
      <c r="U26" s="483"/>
      <c r="V26" s="525"/>
      <c r="W26" s="584"/>
      <c r="X26" s="572"/>
      <c r="Y26" s="573"/>
      <c r="Z26" s="481" t="s">
        <v>178</v>
      </c>
      <c r="AA26" s="594"/>
      <c r="AB26" s="594"/>
      <c r="AC26" s="594"/>
      <c r="AD26" s="594"/>
      <c r="AE26" s="594"/>
      <c r="AF26" s="594"/>
      <c r="AG26" s="595"/>
      <c r="AH26" s="482">
        <v>31</v>
      </c>
      <c r="AI26" s="483"/>
      <c r="AJ26" s="483"/>
      <c r="AK26" s="483"/>
      <c r="AL26" s="525"/>
      <c r="AM26" s="482">
        <v>99169</v>
      </c>
      <c r="AN26" s="483"/>
      <c r="AO26" s="483"/>
      <c r="AP26" s="483"/>
      <c r="AQ26" s="483"/>
      <c r="AR26" s="525"/>
      <c r="AS26" s="482">
        <v>3199</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139</v>
      </c>
      <c r="BO26" s="432"/>
      <c r="BP26" s="432"/>
      <c r="BQ26" s="432"/>
      <c r="BR26" s="432"/>
      <c r="BS26" s="432"/>
      <c r="BT26" s="432"/>
      <c r="BU26" s="433"/>
      <c r="BV26" s="431" t="s">
        <v>139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5050</v>
      </c>
      <c r="R27" s="483"/>
      <c r="S27" s="483"/>
      <c r="T27" s="483"/>
      <c r="U27" s="483"/>
      <c r="V27" s="525"/>
      <c r="W27" s="584"/>
      <c r="X27" s="572"/>
      <c r="Y27" s="573"/>
      <c r="Z27" s="481" t="s">
        <v>181</v>
      </c>
      <c r="AA27" s="461"/>
      <c r="AB27" s="461"/>
      <c r="AC27" s="461"/>
      <c r="AD27" s="461"/>
      <c r="AE27" s="461"/>
      <c r="AF27" s="461"/>
      <c r="AG27" s="462"/>
      <c r="AH27" s="482">
        <v>8</v>
      </c>
      <c r="AI27" s="483"/>
      <c r="AJ27" s="483"/>
      <c r="AK27" s="483"/>
      <c r="AL27" s="525"/>
      <c r="AM27" s="482">
        <v>20728</v>
      </c>
      <c r="AN27" s="483"/>
      <c r="AO27" s="483"/>
      <c r="AP27" s="483"/>
      <c r="AQ27" s="483"/>
      <c r="AR27" s="525"/>
      <c r="AS27" s="482">
        <v>2591</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t="s">
        <v>139</v>
      </c>
      <c r="BO27" s="608"/>
      <c r="BP27" s="608"/>
      <c r="BQ27" s="608"/>
      <c r="BR27" s="608"/>
      <c r="BS27" s="608"/>
      <c r="BT27" s="608"/>
      <c r="BU27" s="609"/>
      <c r="BV27" s="607" t="s">
        <v>139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4220</v>
      </c>
      <c r="R28" s="483"/>
      <c r="S28" s="483"/>
      <c r="T28" s="483"/>
      <c r="U28" s="483"/>
      <c r="V28" s="525"/>
      <c r="W28" s="584"/>
      <c r="X28" s="572"/>
      <c r="Y28" s="573"/>
      <c r="Z28" s="481" t="s">
        <v>184</v>
      </c>
      <c r="AA28" s="461"/>
      <c r="AB28" s="461"/>
      <c r="AC28" s="461"/>
      <c r="AD28" s="461"/>
      <c r="AE28" s="461"/>
      <c r="AF28" s="461"/>
      <c r="AG28" s="462"/>
      <c r="AH28" s="482" t="s">
        <v>139</v>
      </c>
      <c r="AI28" s="483"/>
      <c r="AJ28" s="483"/>
      <c r="AK28" s="483"/>
      <c r="AL28" s="525"/>
      <c r="AM28" s="482" t="s">
        <v>139</v>
      </c>
      <c r="AN28" s="483"/>
      <c r="AO28" s="483"/>
      <c r="AP28" s="483"/>
      <c r="AQ28" s="483"/>
      <c r="AR28" s="525"/>
      <c r="AS28" s="482" t="s">
        <v>139</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2572678</v>
      </c>
      <c r="BO28" s="395"/>
      <c r="BP28" s="395"/>
      <c r="BQ28" s="395"/>
      <c r="BR28" s="395"/>
      <c r="BS28" s="395"/>
      <c r="BT28" s="395"/>
      <c r="BU28" s="396"/>
      <c r="BV28" s="394">
        <v>2557128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16</v>
      </c>
      <c r="M29" s="483"/>
      <c r="N29" s="483"/>
      <c r="O29" s="483"/>
      <c r="P29" s="525"/>
      <c r="Q29" s="482">
        <v>3900</v>
      </c>
      <c r="R29" s="483"/>
      <c r="S29" s="483"/>
      <c r="T29" s="483"/>
      <c r="U29" s="483"/>
      <c r="V29" s="525"/>
      <c r="W29" s="585"/>
      <c r="X29" s="586"/>
      <c r="Y29" s="587"/>
      <c r="Z29" s="481" t="s">
        <v>187</v>
      </c>
      <c r="AA29" s="461"/>
      <c r="AB29" s="461"/>
      <c r="AC29" s="461"/>
      <c r="AD29" s="461"/>
      <c r="AE29" s="461"/>
      <c r="AF29" s="461"/>
      <c r="AG29" s="462"/>
      <c r="AH29" s="482">
        <v>368</v>
      </c>
      <c r="AI29" s="483"/>
      <c r="AJ29" s="483"/>
      <c r="AK29" s="483"/>
      <c r="AL29" s="525"/>
      <c r="AM29" s="482">
        <v>1148608</v>
      </c>
      <c r="AN29" s="483"/>
      <c r="AO29" s="483"/>
      <c r="AP29" s="483"/>
      <c r="AQ29" s="483"/>
      <c r="AR29" s="525"/>
      <c r="AS29" s="482">
        <v>3121</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91324</v>
      </c>
      <c r="BO29" s="432"/>
      <c r="BP29" s="432"/>
      <c r="BQ29" s="432"/>
      <c r="BR29" s="432"/>
      <c r="BS29" s="432"/>
      <c r="BT29" s="432"/>
      <c r="BU29" s="433"/>
      <c r="BV29" s="431">
        <v>91042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99.9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4723954</v>
      </c>
      <c r="BO30" s="608"/>
      <c r="BP30" s="608"/>
      <c r="BQ30" s="608"/>
      <c r="BR30" s="608"/>
      <c r="BS30" s="608"/>
      <c r="BT30" s="608"/>
      <c r="BU30" s="609"/>
      <c r="BV30" s="607">
        <v>3247561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196</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196</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下水道事業会計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淡路広域行政事務組合（一般会計）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20</v>
      </c>
      <c r="CP34" s="620"/>
      <c r="CQ34" s="621" t="str">
        <f>IF('各会計、関係団体の財政状況及び健全化判断比率'!BS7="","",'各会計、関係団体の財政状況及び健全化判断比率'!BS7)</f>
        <v>株式会社淡路島第一次産業振興公社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CATV事業特別会計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IF('各会計、関係団体の財政状況及び健全化判断比率'!B32="","",'各会計、関係団体の財政状況及び健全化判断比率'!B32)</f>
        <v>介護サービス事業会計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淡路広域行政事務組合（淡路ふるさと市町村圏事業特別会計）</v>
      </c>
      <c r="BZ35" s="621"/>
      <c r="CA35" s="621"/>
      <c r="CB35" s="621"/>
      <c r="CC35" s="621"/>
      <c r="CD35" s="621"/>
      <c r="CE35" s="621"/>
      <c r="CF35" s="621"/>
      <c r="CG35" s="621"/>
      <c r="CH35" s="621"/>
      <c r="CI35" s="621"/>
      <c r="CJ35" s="621"/>
      <c r="CK35" s="621"/>
      <c r="CL35" s="621"/>
      <c r="CM35" s="621"/>
      <c r="CN35" s="214"/>
      <c r="CO35" s="620">
        <f t="shared" ref="CO35:CO43" si="3">IF(CQ35="","",CO34+1)</f>
        <v>21</v>
      </c>
      <c r="CP35" s="620"/>
      <c r="CQ35" s="621" t="str">
        <f>IF('各会計、関係団体の財政状況及び健全化判断比率'!BS8="","",'各会計、関係団体の財政状況及び健全化判断比率'!BS8)</f>
        <v>株式会社淡路島テレビジョン</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8</v>
      </c>
      <c r="AN36" s="620"/>
      <c r="AO36" s="621" t="str">
        <f>IF('各会計、関係団体の財政状況及び健全化判断比率'!B33="","",'各会計、関係団体の財政状況及び健全化判断比率'!B33)</f>
        <v>駐車場事業会計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淡路広域行政事務組合（淡路食肉センター事業特別会計）</v>
      </c>
      <c r="BZ36" s="621"/>
      <c r="CA36" s="621"/>
      <c r="CB36" s="621"/>
      <c r="CC36" s="621"/>
      <c r="CD36" s="621"/>
      <c r="CE36" s="621"/>
      <c r="CF36" s="621"/>
      <c r="CG36" s="621"/>
      <c r="CH36" s="621"/>
      <c r="CI36" s="621"/>
      <c r="CJ36" s="621"/>
      <c r="CK36" s="621"/>
      <c r="CL36" s="621"/>
      <c r="CM36" s="621"/>
      <c r="CN36" s="214"/>
      <c r="CO36" s="620">
        <f t="shared" si="3"/>
        <v>22</v>
      </c>
      <c r="CP36" s="620"/>
      <c r="CQ36" s="621" t="str">
        <f>IF('各会計、関係団体の財政状況及び健全化判断比率'!BS9="","",'各会計、関係団体の財政状況及び健全化判断比率'!BS9)</f>
        <v>株式会社淡路開発事業団</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f t="shared" si="0"/>
        <v>9</v>
      </c>
      <c r="AN37" s="620"/>
      <c r="AO37" s="621" t="str">
        <f>IF('各会計、関係団体の財政状況及び健全化判断比率'!B34="","",'各会計、関係団体の財政状況及び健全化判断比率'!B34)</f>
        <v>土地取得造成事業会計</v>
      </c>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淡路広域行政事務組合（淡路公平委員会特別会計）</v>
      </c>
      <c r="BZ37" s="621"/>
      <c r="CA37" s="621"/>
      <c r="CB37" s="621"/>
      <c r="CC37" s="621"/>
      <c r="CD37" s="621"/>
      <c r="CE37" s="621"/>
      <c r="CF37" s="621"/>
      <c r="CG37" s="621"/>
      <c r="CH37" s="621"/>
      <c r="CI37" s="621"/>
      <c r="CJ37" s="621"/>
      <c r="CK37" s="621"/>
      <c r="CL37" s="621"/>
      <c r="CM37" s="621"/>
      <c r="CN37" s="214"/>
      <c r="CO37" s="620">
        <f t="shared" si="3"/>
        <v>23</v>
      </c>
      <c r="CP37" s="620"/>
      <c r="CQ37" s="621" t="str">
        <f>IF('各会計、関係団体の財政状況及び健全化判断比率'!BS10="","",'各会計、関係団体の財政状況及び健全化判断比率'!BS10)</f>
        <v>一般財団法人五色ふるさと振興公社</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14</v>
      </c>
      <c r="BX38" s="620"/>
      <c r="BY38" s="621" t="str">
        <f>IF('各会計、関係団体の財政状況及び健全化判断比率'!B72="","",'各会計、関係団体の財政状況及び健全化判断比率'!B72)</f>
        <v>淡路広域消防事務組合</v>
      </c>
      <c r="BZ38" s="621"/>
      <c r="CA38" s="621"/>
      <c r="CB38" s="621"/>
      <c r="CC38" s="621"/>
      <c r="CD38" s="621"/>
      <c r="CE38" s="621"/>
      <c r="CF38" s="621"/>
      <c r="CG38" s="621"/>
      <c r="CH38" s="621"/>
      <c r="CI38" s="621"/>
      <c r="CJ38" s="621"/>
      <c r="CK38" s="621"/>
      <c r="CL38" s="621"/>
      <c r="CM38" s="621"/>
      <c r="CN38" s="214"/>
      <c r="CO38" s="620">
        <f t="shared" si="3"/>
        <v>24</v>
      </c>
      <c r="CP38" s="620"/>
      <c r="CQ38" s="621" t="str">
        <f>IF('各会計、関係団体の財政状況及び健全化判断比率'!BS11="","",'各会計、関係団体の財政状況及び健全化判断比率'!BS11)</f>
        <v>株式会社クリーンエネルギー五色</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15</v>
      </c>
      <c r="BX39" s="620"/>
      <c r="BY39" s="621" t="str">
        <f>IF('各会計、関係団体の財政状況及び健全化判断比率'!B73="","",'各会計、関係団体の財政状況及び健全化判断比率'!B73)</f>
        <v>洲本市・南あわじ市衛生事務組合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16</v>
      </c>
      <c r="BX40" s="620"/>
      <c r="BY40" s="621" t="str">
        <f>IF('各会計、関係団体の財政状況及び健全化判断比率'!B74="","",'各会計、関係団体の財政状況及び健全化判断比率'!B74)</f>
        <v>南あわじ市・洲本市小中学校組合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17</v>
      </c>
      <c r="BX41" s="620"/>
      <c r="BY41" s="621" t="str">
        <f>IF('各会計、関係団体の財政状況及び健全化判断比率'!B75="","",'各会計、関係団体の財政状況及び健全化判断比率'!B75)</f>
        <v>淡路広域水道企業団</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18</v>
      </c>
      <c r="BX42" s="620"/>
      <c r="BY42" s="621" t="str">
        <f>IF('各会計、関係団体の財政状況及び健全化判断比率'!B76="","",'各会計、関係団体の財政状況及び健全化判断比率'!B76)</f>
        <v>洲本市・南あわじ市山林事務組合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19</v>
      </c>
      <c r="BX43" s="620"/>
      <c r="BY43" s="621" t="str">
        <f>IF('各会計、関係団体の財政状況及び健全化判断比率'!B77="","",'各会計、関係団体の財政状況及び健全化判断比率'!B77)</f>
        <v>兵庫県後期高齢者医療広域連合（一般会計）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D0EKWt1rdd9n6dC9sHUVayqRfX08C4ENcDgm4oshAo2uwNXx/j7b0fYYQfb3jeGlwhgK6eawnUWj/0KMQDN5SA==" saltValue="hGgB0SCahJuOKAAIZvjep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5724568</v>
      </c>
      <c r="S5" s="637"/>
      <c r="T5" s="637"/>
      <c r="U5" s="637"/>
      <c r="V5" s="637"/>
      <c r="W5" s="637"/>
      <c r="X5" s="637"/>
      <c r="Y5" s="638"/>
      <c r="Z5" s="639">
        <v>15.7</v>
      </c>
      <c r="AA5" s="639"/>
      <c r="AB5" s="639"/>
      <c r="AC5" s="639"/>
      <c r="AD5" s="640">
        <v>5445085</v>
      </c>
      <c r="AE5" s="640"/>
      <c r="AF5" s="640"/>
      <c r="AG5" s="640"/>
      <c r="AH5" s="640"/>
      <c r="AI5" s="640"/>
      <c r="AJ5" s="640"/>
      <c r="AK5" s="640"/>
      <c r="AL5" s="641">
        <v>43.3</v>
      </c>
      <c r="AM5" s="642"/>
      <c r="AN5" s="642"/>
      <c r="AO5" s="643"/>
      <c r="AP5" s="633" t="s">
        <v>225</v>
      </c>
      <c r="AQ5" s="634"/>
      <c r="AR5" s="634"/>
      <c r="AS5" s="634"/>
      <c r="AT5" s="634"/>
      <c r="AU5" s="634"/>
      <c r="AV5" s="634"/>
      <c r="AW5" s="634"/>
      <c r="AX5" s="634"/>
      <c r="AY5" s="634"/>
      <c r="AZ5" s="634"/>
      <c r="BA5" s="634"/>
      <c r="BB5" s="634"/>
      <c r="BC5" s="634"/>
      <c r="BD5" s="634"/>
      <c r="BE5" s="634"/>
      <c r="BF5" s="635"/>
      <c r="BG5" s="647">
        <v>5402056</v>
      </c>
      <c r="BH5" s="648"/>
      <c r="BI5" s="648"/>
      <c r="BJ5" s="648"/>
      <c r="BK5" s="648"/>
      <c r="BL5" s="648"/>
      <c r="BM5" s="648"/>
      <c r="BN5" s="649"/>
      <c r="BO5" s="650">
        <v>94.4</v>
      </c>
      <c r="BP5" s="650"/>
      <c r="BQ5" s="650"/>
      <c r="BR5" s="650"/>
      <c r="BS5" s="651">
        <v>53404</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180425</v>
      </c>
      <c r="S6" s="648"/>
      <c r="T6" s="648"/>
      <c r="U6" s="648"/>
      <c r="V6" s="648"/>
      <c r="W6" s="648"/>
      <c r="X6" s="648"/>
      <c r="Y6" s="649"/>
      <c r="Z6" s="650">
        <v>0.5</v>
      </c>
      <c r="AA6" s="650"/>
      <c r="AB6" s="650"/>
      <c r="AC6" s="650"/>
      <c r="AD6" s="651">
        <v>180425</v>
      </c>
      <c r="AE6" s="651"/>
      <c r="AF6" s="651"/>
      <c r="AG6" s="651"/>
      <c r="AH6" s="651"/>
      <c r="AI6" s="651"/>
      <c r="AJ6" s="651"/>
      <c r="AK6" s="651"/>
      <c r="AL6" s="652">
        <v>1.4</v>
      </c>
      <c r="AM6" s="653"/>
      <c r="AN6" s="653"/>
      <c r="AO6" s="654"/>
      <c r="AP6" s="644" t="s">
        <v>230</v>
      </c>
      <c r="AQ6" s="645"/>
      <c r="AR6" s="645"/>
      <c r="AS6" s="645"/>
      <c r="AT6" s="645"/>
      <c r="AU6" s="645"/>
      <c r="AV6" s="645"/>
      <c r="AW6" s="645"/>
      <c r="AX6" s="645"/>
      <c r="AY6" s="645"/>
      <c r="AZ6" s="645"/>
      <c r="BA6" s="645"/>
      <c r="BB6" s="645"/>
      <c r="BC6" s="645"/>
      <c r="BD6" s="645"/>
      <c r="BE6" s="645"/>
      <c r="BF6" s="646"/>
      <c r="BG6" s="647">
        <v>5402056</v>
      </c>
      <c r="BH6" s="648"/>
      <c r="BI6" s="648"/>
      <c r="BJ6" s="648"/>
      <c r="BK6" s="648"/>
      <c r="BL6" s="648"/>
      <c r="BM6" s="648"/>
      <c r="BN6" s="649"/>
      <c r="BO6" s="650">
        <v>94.4</v>
      </c>
      <c r="BP6" s="650"/>
      <c r="BQ6" s="650"/>
      <c r="BR6" s="650"/>
      <c r="BS6" s="651">
        <v>53404</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176675</v>
      </c>
      <c r="CS6" s="648"/>
      <c r="CT6" s="648"/>
      <c r="CU6" s="648"/>
      <c r="CV6" s="648"/>
      <c r="CW6" s="648"/>
      <c r="CX6" s="648"/>
      <c r="CY6" s="649"/>
      <c r="CZ6" s="641">
        <v>0.5</v>
      </c>
      <c r="DA6" s="642"/>
      <c r="DB6" s="642"/>
      <c r="DC6" s="661"/>
      <c r="DD6" s="656" t="s">
        <v>232</v>
      </c>
      <c r="DE6" s="648"/>
      <c r="DF6" s="648"/>
      <c r="DG6" s="648"/>
      <c r="DH6" s="648"/>
      <c r="DI6" s="648"/>
      <c r="DJ6" s="648"/>
      <c r="DK6" s="648"/>
      <c r="DL6" s="648"/>
      <c r="DM6" s="648"/>
      <c r="DN6" s="648"/>
      <c r="DO6" s="648"/>
      <c r="DP6" s="649"/>
      <c r="DQ6" s="656">
        <v>176052</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5784</v>
      </c>
      <c r="S7" s="648"/>
      <c r="T7" s="648"/>
      <c r="U7" s="648"/>
      <c r="V7" s="648"/>
      <c r="W7" s="648"/>
      <c r="X7" s="648"/>
      <c r="Y7" s="649"/>
      <c r="Z7" s="650">
        <v>0</v>
      </c>
      <c r="AA7" s="650"/>
      <c r="AB7" s="650"/>
      <c r="AC7" s="650"/>
      <c r="AD7" s="651">
        <v>5784</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2232806</v>
      </c>
      <c r="BH7" s="648"/>
      <c r="BI7" s="648"/>
      <c r="BJ7" s="648"/>
      <c r="BK7" s="648"/>
      <c r="BL7" s="648"/>
      <c r="BM7" s="648"/>
      <c r="BN7" s="649"/>
      <c r="BO7" s="650">
        <v>39</v>
      </c>
      <c r="BP7" s="650"/>
      <c r="BQ7" s="650"/>
      <c r="BR7" s="650"/>
      <c r="BS7" s="651">
        <v>53404</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15399547</v>
      </c>
      <c r="CS7" s="648"/>
      <c r="CT7" s="648"/>
      <c r="CU7" s="648"/>
      <c r="CV7" s="648"/>
      <c r="CW7" s="648"/>
      <c r="CX7" s="648"/>
      <c r="CY7" s="649"/>
      <c r="CZ7" s="650">
        <v>42.5</v>
      </c>
      <c r="DA7" s="650"/>
      <c r="DB7" s="650"/>
      <c r="DC7" s="650"/>
      <c r="DD7" s="656">
        <v>30239</v>
      </c>
      <c r="DE7" s="648"/>
      <c r="DF7" s="648"/>
      <c r="DG7" s="648"/>
      <c r="DH7" s="648"/>
      <c r="DI7" s="648"/>
      <c r="DJ7" s="648"/>
      <c r="DK7" s="648"/>
      <c r="DL7" s="648"/>
      <c r="DM7" s="648"/>
      <c r="DN7" s="648"/>
      <c r="DO7" s="648"/>
      <c r="DP7" s="649"/>
      <c r="DQ7" s="656">
        <v>2805801</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32410</v>
      </c>
      <c r="S8" s="648"/>
      <c r="T8" s="648"/>
      <c r="U8" s="648"/>
      <c r="V8" s="648"/>
      <c r="W8" s="648"/>
      <c r="X8" s="648"/>
      <c r="Y8" s="649"/>
      <c r="Z8" s="650">
        <v>0.1</v>
      </c>
      <c r="AA8" s="650"/>
      <c r="AB8" s="650"/>
      <c r="AC8" s="650"/>
      <c r="AD8" s="651">
        <v>32410</v>
      </c>
      <c r="AE8" s="651"/>
      <c r="AF8" s="651"/>
      <c r="AG8" s="651"/>
      <c r="AH8" s="651"/>
      <c r="AI8" s="651"/>
      <c r="AJ8" s="651"/>
      <c r="AK8" s="651"/>
      <c r="AL8" s="652">
        <v>0.3</v>
      </c>
      <c r="AM8" s="653"/>
      <c r="AN8" s="653"/>
      <c r="AO8" s="654"/>
      <c r="AP8" s="644" t="s">
        <v>237</v>
      </c>
      <c r="AQ8" s="645"/>
      <c r="AR8" s="645"/>
      <c r="AS8" s="645"/>
      <c r="AT8" s="645"/>
      <c r="AU8" s="645"/>
      <c r="AV8" s="645"/>
      <c r="AW8" s="645"/>
      <c r="AX8" s="645"/>
      <c r="AY8" s="645"/>
      <c r="AZ8" s="645"/>
      <c r="BA8" s="645"/>
      <c r="BB8" s="645"/>
      <c r="BC8" s="645"/>
      <c r="BD8" s="645"/>
      <c r="BE8" s="645"/>
      <c r="BF8" s="646"/>
      <c r="BG8" s="647">
        <v>73525</v>
      </c>
      <c r="BH8" s="648"/>
      <c r="BI8" s="648"/>
      <c r="BJ8" s="648"/>
      <c r="BK8" s="648"/>
      <c r="BL8" s="648"/>
      <c r="BM8" s="648"/>
      <c r="BN8" s="649"/>
      <c r="BO8" s="650">
        <v>1.3</v>
      </c>
      <c r="BP8" s="650"/>
      <c r="BQ8" s="650"/>
      <c r="BR8" s="650"/>
      <c r="BS8" s="656" t="s">
        <v>232</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7481565</v>
      </c>
      <c r="CS8" s="648"/>
      <c r="CT8" s="648"/>
      <c r="CU8" s="648"/>
      <c r="CV8" s="648"/>
      <c r="CW8" s="648"/>
      <c r="CX8" s="648"/>
      <c r="CY8" s="649"/>
      <c r="CZ8" s="650">
        <v>20.7</v>
      </c>
      <c r="DA8" s="650"/>
      <c r="DB8" s="650"/>
      <c r="DC8" s="650"/>
      <c r="DD8" s="656">
        <v>136894</v>
      </c>
      <c r="DE8" s="648"/>
      <c r="DF8" s="648"/>
      <c r="DG8" s="648"/>
      <c r="DH8" s="648"/>
      <c r="DI8" s="648"/>
      <c r="DJ8" s="648"/>
      <c r="DK8" s="648"/>
      <c r="DL8" s="648"/>
      <c r="DM8" s="648"/>
      <c r="DN8" s="648"/>
      <c r="DO8" s="648"/>
      <c r="DP8" s="649"/>
      <c r="DQ8" s="656">
        <v>3958133</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37436</v>
      </c>
      <c r="S9" s="648"/>
      <c r="T9" s="648"/>
      <c r="U9" s="648"/>
      <c r="V9" s="648"/>
      <c r="W9" s="648"/>
      <c r="X9" s="648"/>
      <c r="Y9" s="649"/>
      <c r="Z9" s="650">
        <v>0.1</v>
      </c>
      <c r="AA9" s="650"/>
      <c r="AB9" s="650"/>
      <c r="AC9" s="650"/>
      <c r="AD9" s="651">
        <v>37436</v>
      </c>
      <c r="AE9" s="651"/>
      <c r="AF9" s="651"/>
      <c r="AG9" s="651"/>
      <c r="AH9" s="651"/>
      <c r="AI9" s="651"/>
      <c r="AJ9" s="651"/>
      <c r="AK9" s="651"/>
      <c r="AL9" s="652">
        <v>0.3</v>
      </c>
      <c r="AM9" s="653"/>
      <c r="AN9" s="653"/>
      <c r="AO9" s="654"/>
      <c r="AP9" s="644" t="s">
        <v>240</v>
      </c>
      <c r="AQ9" s="645"/>
      <c r="AR9" s="645"/>
      <c r="AS9" s="645"/>
      <c r="AT9" s="645"/>
      <c r="AU9" s="645"/>
      <c r="AV9" s="645"/>
      <c r="AW9" s="645"/>
      <c r="AX9" s="645"/>
      <c r="AY9" s="645"/>
      <c r="AZ9" s="645"/>
      <c r="BA9" s="645"/>
      <c r="BB9" s="645"/>
      <c r="BC9" s="645"/>
      <c r="BD9" s="645"/>
      <c r="BE9" s="645"/>
      <c r="BF9" s="646"/>
      <c r="BG9" s="647">
        <v>1783314</v>
      </c>
      <c r="BH9" s="648"/>
      <c r="BI9" s="648"/>
      <c r="BJ9" s="648"/>
      <c r="BK9" s="648"/>
      <c r="BL9" s="648"/>
      <c r="BM9" s="648"/>
      <c r="BN9" s="649"/>
      <c r="BO9" s="650">
        <v>31.2</v>
      </c>
      <c r="BP9" s="650"/>
      <c r="BQ9" s="650"/>
      <c r="BR9" s="650"/>
      <c r="BS9" s="656" t="s">
        <v>232</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1634680</v>
      </c>
      <c r="CS9" s="648"/>
      <c r="CT9" s="648"/>
      <c r="CU9" s="648"/>
      <c r="CV9" s="648"/>
      <c r="CW9" s="648"/>
      <c r="CX9" s="648"/>
      <c r="CY9" s="649"/>
      <c r="CZ9" s="650">
        <v>4.5</v>
      </c>
      <c r="DA9" s="650"/>
      <c r="DB9" s="650"/>
      <c r="DC9" s="650"/>
      <c r="DD9" s="656">
        <v>162060</v>
      </c>
      <c r="DE9" s="648"/>
      <c r="DF9" s="648"/>
      <c r="DG9" s="648"/>
      <c r="DH9" s="648"/>
      <c r="DI9" s="648"/>
      <c r="DJ9" s="648"/>
      <c r="DK9" s="648"/>
      <c r="DL9" s="648"/>
      <c r="DM9" s="648"/>
      <c r="DN9" s="648"/>
      <c r="DO9" s="648"/>
      <c r="DP9" s="649"/>
      <c r="DQ9" s="656">
        <v>1086647</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232</v>
      </c>
      <c r="S10" s="648"/>
      <c r="T10" s="648"/>
      <c r="U10" s="648"/>
      <c r="V10" s="648"/>
      <c r="W10" s="648"/>
      <c r="X10" s="648"/>
      <c r="Y10" s="649"/>
      <c r="Z10" s="650" t="s">
        <v>232</v>
      </c>
      <c r="AA10" s="650"/>
      <c r="AB10" s="650"/>
      <c r="AC10" s="650"/>
      <c r="AD10" s="651" t="s">
        <v>232</v>
      </c>
      <c r="AE10" s="651"/>
      <c r="AF10" s="651"/>
      <c r="AG10" s="651"/>
      <c r="AH10" s="651"/>
      <c r="AI10" s="651"/>
      <c r="AJ10" s="651"/>
      <c r="AK10" s="651"/>
      <c r="AL10" s="652" t="s">
        <v>243</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149298</v>
      </c>
      <c r="BH10" s="648"/>
      <c r="BI10" s="648"/>
      <c r="BJ10" s="648"/>
      <c r="BK10" s="648"/>
      <c r="BL10" s="648"/>
      <c r="BM10" s="648"/>
      <c r="BN10" s="649"/>
      <c r="BO10" s="650">
        <v>2.6</v>
      </c>
      <c r="BP10" s="650"/>
      <c r="BQ10" s="650"/>
      <c r="BR10" s="650"/>
      <c r="BS10" s="656">
        <v>24881</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26982</v>
      </c>
      <c r="CS10" s="648"/>
      <c r="CT10" s="648"/>
      <c r="CU10" s="648"/>
      <c r="CV10" s="648"/>
      <c r="CW10" s="648"/>
      <c r="CX10" s="648"/>
      <c r="CY10" s="649"/>
      <c r="CZ10" s="650">
        <v>0.1</v>
      </c>
      <c r="DA10" s="650"/>
      <c r="DB10" s="650"/>
      <c r="DC10" s="650"/>
      <c r="DD10" s="656" t="s">
        <v>232</v>
      </c>
      <c r="DE10" s="648"/>
      <c r="DF10" s="648"/>
      <c r="DG10" s="648"/>
      <c r="DH10" s="648"/>
      <c r="DI10" s="648"/>
      <c r="DJ10" s="648"/>
      <c r="DK10" s="648"/>
      <c r="DL10" s="648"/>
      <c r="DM10" s="648"/>
      <c r="DN10" s="648"/>
      <c r="DO10" s="648"/>
      <c r="DP10" s="649"/>
      <c r="DQ10" s="656">
        <v>18721</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934906</v>
      </c>
      <c r="S11" s="648"/>
      <c r="T11" s="648"/>
      <c r="U11" s="648"/>
      <c r="V11" s="648"/>
      <c r="W11" s="648"/>
      <c r="X11" s="648"/>
      <c r="Y11" s="649"/>
      <c r="Z11" s="652">
        <v>2.6</v>
      </c>
      <c r="AA11" s="653"/>
      <c r="AB11" s="653"/>
      <c r="AC11" s="665"/>
      <c r="AD11" s="656">
        <v>934906</v>
      </c>
      <c r="AE11" s="648"/>
      <c r="AF11" s="648"/>
      <c r="AG11" s="648"/>
      <c r="AH11" s="648"/>
      <c r="AI11" s="648"/>
      <c r="AJ11" s="648"/>
      <c r="AK11" s="649"/>
      <c r="AL11" s="652">
        <v>7.4</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226669</v>
      </c>
      <c r="BH11" s="648"/>
      <c r="BI11" s="648"/>
      <c r="BJ11" s="648"/>
      <c r="BK11" s="648"/>
      <c r="BL11" s="648"/>
      <c r="BM11" s="648"/>
      <c r="BN11" s="649"/>
      <c r="BO11" s="650">
        <v>4</v>
      </c>
      <c r="BP11" s="650"/>
      <c r="BQ11" s="650"/>
      <c r="BR11" s="650"/>
      <c r="BS11" s="656">
        <v>28523</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1911943</v>
      </c>
      <c r="CS11" s="648"/>
      <c r="CT11" s="648"/>
      <c r="CU11" s="648"/>
      <c r="CV11" s="648"/>
      <c r="CW11" s="648"/>
      <c r="CX11" s="648"/>
      <c r="CY11" s="649"/>
      <c r="CZ11" s="650">
        <v>5.3</v>
      </c>
      <c r="DA11" s="650"/>
      <c r="DB11" s="650"/>
      <c r="DC11" s="650"/>
      <c r="DD11" s="656">
        <v>810879</v>
      </c>
      <c r="DE11" s="648"/>
      <c r="DF11" s="648"/>
      <c r="DG11" s="648"/>
      <c r="DH11" s="648"/>
      <c r="DI11" s="648"/>
      <c r="DJ11" s="648"/>
      <c r="DK11" s="648"/>
      <c r="DL11" s="648"/>
      <c r="DM11" s="648"/>
      <c r="DN11" s="648"/>
      <c r="DO11" s="648"/>
      <c r="DP11" s="649"/>
      <c r="DQ11" s="656">
        <v>618760</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v>23916</v>
      </c>
      <c r="S12" s="648"/>
      <c r="T12" s="648"/>
      <c r="U12" s="648"/>
      <c r="V12" s="648"/>
      <c r="W12" s="648"/>
      <c r="X12" s="648"/>
      <c r="Y12" s="649"/>
      <c r="Z12" s="650">
        <v>0.1</v>
      </c>
      <c r="AA12" s="650"/>
      <c r="AB12" s="650"/>
      <c r="AC12" s="650"/>
      <c r="AD12" s="651">
        <v>23916</v>
      </c>
      <c r="AE12" s="651"/>
      <c r="AF12" s="651"/>
      <c r="AG12" s="651"/>
      <c r="AH12" s="651"/>
      <c r="AI12" s="651"/>
      <c r="AJ12" s="651"/>
      <c r="AK12" s="651"/>
      <c r="AL12" s="652">
        <v>0.2</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2724148</v>
      </c>
      <c r="BH12" s="648"/>
      <c r="BI12" s="648"/>
      <c r="BJ12" s="648"/>
      <c r="BK12" s="648"/>
      <c r="BL12" s="648"/>
      <c r="BM12" s="648"/>
      <c r="BN12" s="649"/>
      <c r="BO12" s="650">
        <v>47.6</v>
      </c>
      <c r="BP12" s="650"/>
      <c r="BQ12" s="650"/>
      <c r="BR12" s="650"/>
      <c r="BS12" s="656" t="s">
        <v>232</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1122515</v>
      </c>
      <c r="CS12" s="648"/>
      <c r="CT12" s="648"/>
      <c r="CU12" s="648"/>
      <c r="CV12" s="648"/>
      <c r="CW12" s="648"/>
      <c r="CX12" s="648"/>
      <c r="CY12" s="649"/>
      <c r="CZ12" s="650">
        <v>3.1</v>
      </c>
      <c r="DA12" s="650"/>
      <c r="DB12" s="650"/>
      <c r="DC12" s="650"/>
      <c r="DD12" s="656">
        <v>410261</v>
      </c>
      <c r="DE12" s="648"/>
      <c r="DF12" s="648"/>
      <c r="DG12" s="648"/>
      <c r="DH12" s="648"/>
      <c r="DI12" s="648"/>
      <c r="DJ12" s="648"/>
      <c r="DK12" s="648"/>
      <c r="DL12" s="648"/>
      <c r="DM12" s="648"/>
      <c r="DN12" s="648"/>
      <c r="DO12" s="648"/>
      <c r="DP12" s="649"/>
      <c r="DQ12" s="656">
        <v>380245</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243</v>
      </c>
      <c r="S13" s="648"/>
      <c r="T13" s="648"/>
      <c r="U13" s="648"/>
      <c r="V13" s="648"/>
      <c r="W13" s="648"/>
      <c r="X13" s="648"/>
      <c r="Y13" s="649"/>
      <c r="Z13" s="650" t="s">
        <v>232</v>
      </c>
      <c r="AA13" s="650"/>
      <c r="AB13" s="650"/>
      <c r="AC13" s="650"/>
      <c r="AD13" s="651" t="s">
        <v>232</v>
      </c>
      <c r="AE13" s="651"/>
      <c r="AF13" s="651"/>
      <c r="AG13" s="651"/>
      <c r="AH13" s="651"/>
      <c r="AI13" s="651"/>
      <c r="AJ13" s="651"/>
      <c r="AK13" s="651"/>
      <c r="AL13" s="652" t="s">
        <v>243</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2705778</v>
      </c>
      <c r="BH13" s="648"/>
      <c r="BI13" s="648"/>
      <c r="BJ13" s="648"/>
      <c r="BK13" s="648"/>
      <c r="BL13" s="648"/>
      <c r="BM13" s="648"/>
      <c r="BN13" s="649"/>
      <c r="BO13" s="650">
        <v>47.3</v>
      </c>
      <c r="BP13" s="650"/>
      <c r="BQ13" s="650"/>
      <c r="BR13" s="650"/>
      <c r="BS13" s="656" t="s">
        <v>232</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1826793</v>
      </c>
      <c r="CS13" s="648"/>
      <c r="CT13" s="648"/>
      <c r="CU13" s="648"/>
      <c r="CV13" s="648"/>
      <c r="CW13" s="648"/>
      <c r="CX13" s="648"/>
      <c r="CY13" s="649"/>
      <c r="CZ13" s="650">
        <v>5</v>
      </c>
      <c r="DA13" s="650"/>
      <c r="DB13" s="650"/>
      <c r="DC13" s="650"/>
      <c r="DD13" s="656">
        <v>751020</v>
      </c>
      <c r="DE13" s="648"/>
      <c r="DF13" s="648"/>
      <c r="DG13" s="648"/>
      <c r="DH13" s="648"/>
      <c r="DI13" s="648"/>
      <c r="DJ13" s="648"/>
      <c r="DK13" s="648"/>
      <c r="DL13" s="648"/>
      <c r="DM13" s="648"/>
      <c r="DN13" s="648"/>
      <c r="DO13" s="648"/>
      <c r="DP13" s="649"/>
      <c r="DQ13" s="656">
        <v>928543</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v>11</v>
      </c>
      <c r="S14" s="648"/>
      <c r="T14" s="648"/>
      <c r="U14" s="648"/>
      <c r="V14" s="648"/>
      <c r="W14" s="648"/>
      <c r="X14" s="648"/>
      <c r="Y14" s="649"/>
      <c r="Z14" s="650">
        <v>0</v>
      </c>
      <c r="AA14" s="650"/>
      <c r="AB14" s="650"/>
      <c r="AC14" s="650"/>
      <c r="AD14" s="651">
        <v>11</v>
      </c>
      <c r="AE14" s="651"/>
      <c r="AF14" s="651"/>
      <c r="AG14" s="651"/>
      <c r="AH14" s="651"/>
      <c r="AI14" s="651"/>
      <c r="AJ14" s="651"/>
      <c r="AK14" s="651"/>
      <c r="AL14" s="652">
        <v>0</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182586</v>
      </c>
      <c r="BH14" s="648"/>
      <c r="BI14" s="648"/>
      <c r="BJ14" s="648"/>
      <c r="BK14" s="648"/>
      <c r="BL14" s="648"/>
      <c r="BM14" s="648"/>
      <c r="BN14" s="649"/>
      <c r="BO14" s="650">
        <v>3.2</v>
      </c>
      <c r="BP14" s="650"/>
      <c r="BQ14" s="650"/>
      <c r="BR14" s="650"/>
      <c r="BS14" s="656" t="s">
        <v>232</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1125548</v>
      </c>
      <c r="CS14" s="648"/>
      <c r="CT14" s="648"/>
      <c r="CU14" s="648"/>
      <c r="CV14" s="648"/>
      <c r="CW14" s="648"/>
      <c r="CX14" s="648"/>
      <c r="CY14" s="649"/>
      <c r="CZ14" s="650">
        <v>3.1</v>
      </c>
      <c r="DA14" s="650"/>
      <c r="DB14" s="650"/>
      <c r="DC14" s="650"/>
      <c r="DD14" s="656">
        <v>362280</v>
      </c>
      <c r="DE14" s="648"/>
      <c r="DF14" s="648"/>
      <c r="DG14" s="648"/>
      <c r="DH14" s="648"/>
      <c r="DI14" s="648"/>
      <c r="DJ14" s="648"/>
      <c r="DK14" s="648"/>
      <c r="DL14" s="648"/>
      <c r="DM14" s="648"/>
      <c r="DN14" s="648"/>
      <c r="DO14" s="648"/>
      <c r="DP14" s="649"/>
      <c r="DQ14" s="656">
        <v>732435</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232</v>
      </c>
      <c r="S15" s="648"/>
      <c r="T15" s="648"/>
      <c r="U15" s="648"/>
      <c r="V15" s="648"/>
      <c r="W15" s="648"/>
      <c r="X15" s="648"/>
      <c r="Y15" s="649"/>
      <c r="Z15" s="650" t="s">
        <v>243</v>
      </c>
      <c r="AA15" s="650"/>
      <c r="AB15" s="650"/>
      <c r="AC15" s="650"/>
      <c r="AD15" s="651" t="s">
        <v>232</v>
      </c>
      <c r="AE15" s="651"/>
      <c r="AF15" s="651"/>
      <c r="AG15" s="651"/>
      <c r="AH15" s="651"/>
      <c r="AI15" s="651"/>
      <c r="AJ15" s="651"/>
      <c r="AK15" s="651"/>
      <c r="AL15" s="652" t="s">
        <v>243</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262516</v>
      </c>
      <c r="BH15" s="648"/>
      <c r="BI15" s="648"/>
      <c r="BJ15" s="648"/>
      <c r="BK15" s="648"/>
      <c r="BL15" s="648"/>
      <c r="BM15" s="648"/>
      <c r="BN15" s="649"/>
      <c r="BO15" s="650">
        <v>4.5999999999999996</v>
      </c>
      <c r="BP15" s="650"/>
      <c r="BQ15" s="650"/>
      <c r="BR15" s="650"/>
      <c r="BS15" s="656" t="s">
        <v>243</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1956519</v>
      </c>
      <c r="CS15" s="648"/>
      <c r="CT15" s="648"/>
      <c r="CU15" s="648"/>
      <c r="CV15" s="648"/>
      <c r="CW15" s="648"/>
      <c r="CX15" s="648"/>
      <c r="CY15" s="649"/>
      <c r="CZ15" s="650">
        <v>5.4</v>
      </c>
      <c r="DA15" s="650"/>
      <c r="DB15" s="650"/>
      <c r="DC15" s="650"/>
      <c r="DD15" s="656">
        <v>272571</v>
      </c>
      <c r="DE15" s="648"/>
      <c r="DF15" s="648"/>
      <c r="DG15" s="648"/>
      <c r="DH15" s="648"/>
      <c r="DI15" s="648"/>
      <c r="DJ15" s="648"/>
      <c r="DK15" s="648"/>
      <c r="DL15" s="648"/>
      <c r="DM15" s="648"/>
      <c r="DN15" s="648"/>
      <c r="DO15" s="648"/>
      <c r="DP15" s="649"/>
      <c r="DQ15" s="656">
        <v>1198677</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21184</v>
      </c>
      <c r="S16" s="648"/>
      <c r="T16" s="648"/>
      <c r="U16" s="648"/>
      <c r="V16" s="648"/>
      <c r="W16" s="648"/>
      <c r="X16" s="648"/>
      <c r="Y16" s="649"/>
      <c r="Z16" s="650">
        <v>0.1</v>
      </c>
      <c r="AA16" s="650"/>
      <c r="AB16" s="650"/>
      <c r="AC16" s="650"/>
      <c r="AD16" s="651">
        <v>21184</v>
      </c>
      <c r="AE16" s="651"/>
      <c r="AF16" s="651"/>
      <c r="AG16" s="651"/>
      <c r="AH16" s="651"/>
      <c r="AI16" s="651"/>
      <c r="AJ16" s="651"/>
      <c r="AK16" s="651"/>
      <c r="AL16" s="652">
        <v>0.2</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243</v>
      </c>
      <c r="BH16" s="648"/>
      <c r="BI16" s="648"/>
      <c r="BJ16" s="648"/>
      <c r="BK16" s="648"/>
      <c r="BL16" s="648"/>
      <c r="BM16" s="648"/>
      <c r="BN16" s="649"/>
      <c r="BO16" s="650" t="s">
        <v>232</v>
      </c>
      <c r="BP16" s="650"/>
      <c r="BQ16" s="650"/>
      <c r="BR16" s="650"/>
      <c r="BS16" s="656" t="s">
        <v>232</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64172</v>
      </c>
      <c r="CS16" s="648"/>
      <c r="CT16" s="648"/>
      <c r="CU16" s="648"/>
      <c r="CV16" s="648"/>
      <c r="CW16" s="648"/>
      <c r="CX16" s="648"/>
      <c r="CY16" s="649"/>
      <c r="CZ16" s="650">
        <v>0.2</v>
      </c>
      <c r="DA16" s="650"/>
      <c r="DB16" s="650"/>
      <c r="DC16" s="650"/>
      <c r="DD16" s="656" t="s">
        <v>232</v>
      </c>
      <c r="DE16" s="648"/>
      <c r="DF16" s="648"/>
      <c r="DG16" s="648"/>
      <c r="DH16" s="648"/>
      <c r="DI16" s="648"/>
      <c r="DJ16" s="648"/>
      <c r="DK16" s="648"/>
      <c r="DL16" s="648"/>
      <c r="DM16" s="648"/>
      <c r="DN16" s="648"/>
      <c r="DO16" s="648"/>
      <c r="DP16" s="649"/>
      <c r="DQ16" s="656">
        <v>33776</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38069</v>
      </c>
      <c r="S17" s="648"/>
      <c r="T17" s="648"/>
      <c r="U17" s="648"/>
      <c r="V17" s="648"/>
      <c r="W17" s="648"/>
      <c r="X17" s="648"/>
      <c r="Y17" s="649"/>
      <c r="Z17" s="650">
        <v>0.1</v>
      </c>
      <c r="AA17" s="650"/>
      <c r="AB17" s="650"/>
      <c r="AC17" s="650"/>
      <c r="AD17" s="651">
        <v>38069</v>
      </c>
      <c r="AE17" s="651"/>
      <c r="AF17" s="651"/>
      <c r="AG17" s="651"/>
      <c r="AH17" s="651"/>
      <c r="AI17" s="651"/>
      <c r="AJ17" s="651"/>
      <c r="AK17" s="651"/>
      <c r="AL17" s="652">
        <v>0.3</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232</v>
      </c>
      <c r="BH17" s="648"/>
      <c r="BI17" s="648"/>
      <c r="BJ17" s="648"/>
      <c r="BK17" s="648"/>
      <c r="BL17" s="648"/>
      <c r="BM17" s="648"/>
      <c r="BN17" s="649"/>
      <c r="BO17" s="650" t="s">
        <v>232</v>
      </c>
      <c r="BP17" s="650"/>
      <c r="BQ17" s="650"/>
      <c r="BR17" s="650"/>
      <c r="BS17" s="656" t="s">
        <v>232</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3476941</v>
      </c>
      <c r="CS17" s="648"/>
      <c r="CT17" s="648"/>
      <c r="CU17" s="648"/>
      <c r="CV17" s="648"/>
      <c r="CW17" s="648"/>
      <c r="CX17" s="648"/>
      <c r="CY17" s="649"/>
      <c r="CZ17" s="650">
        <v>9.6</v>
      </c>
      <c r="DA17" s="650"/>
      <c r="DB17" s="650"/>
      <c r="DC17" s="650"/>
      <c r="DD17" s="656" t="s">
        <v>232</v>
      </c>
      <c r="DE17" s="648"/>
      <c r="DF17" s="648"/>
      <c r="DG17" s="648"/>
      <c r="DH17" s="648"/>
      <c r="DI17" s="648"/>
      <c r="DJ17" s="648"/>
      <c r="DK17" s="648"/>
      <c r="DL17" s="648"/>
      <c r="DM17" s="648"/>
      <c r="DN17" s="648"/>
      <c r="DO17" s="648"/>
      <c r="DP17" s="649"/>
      <c r="DQ17" s="656">
        <v>3263326</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35681</v>
      </c>
      <c r="S18" s="648"/>
      <c r="T18" s="648"/>
      <c r="U18" s="648"/>
      <c r="V18" s="648"/>
      <c r="W18" s="648"/>
      <c r="X18" s="648"/>
      <c r="Y18" s="649"/>
      <c r="Z18" s="650">
        <v>0.1</v>
      </c>
      <c r="AA18" s="650"/>
      <c r="AB18" s="650"/>
      <c r="AC18" s="650"/>
      <c r="AD18" s="651">
        <v>35681</v>
      </c>
      <c r="AE18" s="651"/>
      <c r="AF18" s="651"/>
      <c r="AG18" s="651"/>
      <c r="AH18" s="651"/>
      <c r="AI18" s="651"/>
      <c r="AJ18" s="651"/>
      <c r="AK18" s="651"/>
      <c r="AL18" s="652">
        <v>0.3</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232</v>
      </c>
      <c r="BH18" s="648"/>
      <c r="BI18" s="648"/>
      <c r="BJ18" s="648"/>
      <c r="BK18" s="648"/>
      <c r="BL18" s="648"/>
      <c r="BM18" s="648"/>
      <c r="BN18" s="649"/>
      <c r="BO18" s="650" t="s">
        <v>232</v>
      </c>
      <c r="BP18" s="650"/>
      <c r="BQ18" s="650"/>
      <c r="BR18" s="650"/>
      <c r="BS18" s="656" t="s">
        <v>232</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243</v>
      </c>
      <c r="CS18" s="648"/>
      <c r="CT18" s="648"/>
      <c r="CU18" s="648"/>
      <c r="CV18" s="648"/>
      <c r="CW18" s="648"/>
      <c r="CX18" s="648"/>
      <c r="CY18" s="649"/>
      <c r="CZ18" s="650" t="s">
        <v>232</v>
      </c>
      <c r="DA18" s="650"/>
      <c r="DB18" s="650"/>
      <c r="DC18" s="650"/>
      <c r="DD18" s="656" t="s">
        <v>232</v>
      </c>
      <c r="DE18" s="648"/>
      <c r="DF18" s="648"/>
      <c r="DG18" s="648"/>
      <c r="DH18" s="648"/>
      <c r="DI18" s="648"/>
      <c r="DJ18" s="648"/>
      <c r="DK18" s="648"/>
      <c r="DL18" s="648"/>
      <c r="DM18" s="648"/>
      <c r="DN18" s="648"/>
      <c r="DO18" s="648"/>
      <c r="DP18" s="649"/>
      <c r="DQ18" s="656" t="s">
        <v>232</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20577</v>
      </c>
      <c r="S19" s="648"/>
      <c r="T19" s="648"/>
      <c r="U19" s="648"/>
      <c r="V19" s="648"/>
      <c r="W19" s="648"/>
      <c r="X19" s="648"/>
      <c r="Y19" s="649"/>
      <c r="Z19" s="650">
        <v>0.1</v>
      </c>
      <c r="AA19" s="650"/>
      <c r="AB19" s="650"/>
      <c r="AC19" s="650"/>
      <c r="AD19" s="651">
        <v>20577</v>
      </c>
      <c r="AE19" s="651"/>
      <c r="AF19" s="651"/>
      <c r="AG19" s="651"/>
      <c r="AH19" s="651"/>
      <c r="AI19" s="651"/>
      <c r="AJ19" s="651"/>
      <c r="AK19" s="651"/>
      <c r="AL19" s="652">
        <v>0.2</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322512</v>
      </c>
      <c r="BH19" s="648"/>
      <c r="BI19" s="648"/>
      <c r="BJ19" s="648"/>
      <c r="BK19" s="648"/>
      <c r="BL19" s="648"/>
      <c r="BM19" s="648"/>
      <c r="BN19" s="649"/>
      <c r="BO19" s="650">
        <v>5.6</v>
      </c>
      <c r="BP19" s="650"/>
      <c r="BQ19" s="650"/>
      <c r="BR19" s="650"/>
      <c r="BS19" s="656" t="s">
        <v>232</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232</v>
      </c>
      <c r="CS19" s="648"/>
      <c r="CT19" s="648"/>
      <c r="CU19" s="648"/>
      <c r="CV19" s="648"/>
      <c r="CW19" s="648"/>
      <c r="CX19" s="648"/>
      <c r="CY19" s="649"/>
      <c r="CZ19" s="650" t="s">
        <v>243</v>
      </c>
      <c r="DA19" s="650"/>
      <c r="DB19" s="650"/>
      <c r="DC19" s="650"/>
      <c r="DD19" s="656" t="s">
        <v>232</v>
      </c>
      <c r="DE19" s="648"/>
      <c r="DF19" s="648"/>
      <c r="DG19" s="648"/>
      <c r="DH19" s="648"/>
      <c r="DI19" s="648"/>
      <c r="DJ19" s="648"/>
      <c r="DK19" s="648"/>
      <c r="DL19" s="648"/>
      <c r="DM19" s="648"/>
      <c r="DN19" s="648"/>
      <c r="DO19" s="648"/>
      <c r="DP19" s="649"/>
      <c r="DQ19" s="656" t="s">
        <v>232</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9896</v>
      </c>
      <c r="S20" s="648"/>
      <c r="T20" s="648"/>
      <c r="U20" s="648"/>
      <c r="V20" s="648"/>
      <c r="W20" s="648"/>
      <c r="X20" s="648"/>
      <c r="Y20" s="649"/>
      <c r="Z20" s="650">
        <v>0</v>
      </c>
      <c r="AA20" s="650"/>
      <c r="AB20" s="650"/>
      <c r="AC20" s="650"/>
      <c r="AD20" s="651">
        <v>9896</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322512</v>
      </c>
      <c r="BH20" s="648"/>
      <c r="BI20" s="648"/>
      <c r="BJ20" s="648"/>
      <c r="BK20" s="648"/>
      <c r="BL20" s="648"/>
      <c r="BM20" s="648"/>
      <c r="BN20" s="649"/>
      <c r="BO20" s="650">
        <v>5.6</v>
      </c>
      <c r="BP20" s="650"/>
      <c r="BQ20" s="650"/>
      <c r="BR20" s="650"/>
      <c r="BS20" s="656" t="s">
        <v>232</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36203880</v>
      </c>
      <c r="CS20" s="648"/>
      <c r="CT20" s="648"/>
      <c r="CU20" s="648"/>
      <c r="CV20" s="648"/>
      <c r="CW20" s="648"/>
      <c r="CX20" s="648"/>
      <c r="CY20" s="649"/>
      <c r="CZ20" s="650">
        <v>100</v>
      </c>
      <c r="DA20" s="650"/>
      <c r="DB20" s="650"/>
      <c r="DC20" s="650"/>
      <c r="DD20" s="656">
        <v>2936204</v>
      </c>
      <c r="DE20" s="648"/>
      <c r="DF20" s="648"/>
      <c r="DG20" s="648"/>
      <c r="DH20" s="648"/>
      <c r="DI20" s="648"/>
      <c r="DJ20" s="648"/>
      <c r="DK20" s="648"/>
      <c r="DL20" s="648"/>
      <c r="DM20" s="648"/>
      <c r="DN20" s="648"/>
      <c r="DO20" s="648"/>
      <c r="DP20" s="649"/>
      <c r="DQ20" s="656">
        <v>15201116</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5208</v>
      </c>
      <c r="S21" s="648"/>
      <c r="T21" s="648"/>
      <c r="U21" s="648"/>
      <c r="V21" s="648"/>
      <c r="W21" s="648"/>
      <c r="X21" s="648"/>
      <c r="Y21" s="649"/>
      <c r="Z21" s="650">
        <v>0</v>
      </c>
      <c r="AA21" s="650"/>
      <c r="AB21" s="650"/>
      <c r="AC21" s="650"/>
      <c r="AD21" s="651">
        <v>5208</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v>43029</v>
      </c>
      <c r="BH21" s="648"/>
      <c r="BI21" s="648"/>
      <c r="BJ21" s="648"/>
      <c r="BK21" s="648"/>
      <c r="BL21" s="648"/>
      <c r="BM21" s="648"/>
      <c r="BN21" s="649"/>
      <c r="BO21" s="650">
        <v>0.8</v>
      </c>
      <c r="BP21" s="650"/>
      <c r="BQ21" s="650"/>
      <c r="BR21" s="650"/>
      <c r="BS21" s="656" t="s">
        <v>232</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6373949</v>
      </c>
      <c r="S22" s="648"/>
      <c r="T22" s="648"/>
      <c r="U22" s="648"/>
      <c r="V22" s="648"/>
      <c r="W22" s="648"/>
      <c r="X22" s="648"/>
      <c r="Y22" s="649"/>
      <c r="Z22" s="650">
        <v>17.5</v>
      </c>
      <c r="AA22" s="650"/>
      <c r="AB22" s="650"/>
      <c r="AC22" s="650"/>
      <c r="AD22" s="651">
        <v>5624466</v>
      </c>
      <c r="AE22" s="651"/>
      <c r="AF22" s="651"/>
      <c r="AG22" s="651"/>
      <c r="AH22" s="651"/>
      <c r="AI22" s="651"/>
      <c r="AJ22" s="651"/>
      <c r="AK22" s="651"/>
      <c r="AL22" s="652">
        <v>44.8</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232</v>
      </c>
      <c r="BH22" s="648"/>
      <c r="BI22" s="648"/>
      <c r="BJ22" s="648"/>
      <c r="BK22" s="648"/>
      <c r="BL22" s="648"/>
      <c r="BM22" s="648"/>
      <c r="BN22" s="649"/>
      <c r="BO22" s="650" t="s">
        <v>243</v>
      </c>
      <c r="BP22" s="650"/>
      <c r="BQ22" s="650"/>
      <c r="BR22" s="650"/>
      <c r="BS22" s="656" t="s">
        <v>232</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5624466</v>
      </c>
      <c r="S23" s="648"/>
      <c r="T23" s="648"/>
      <c r="U23" s="648"/>
      <c r="V23" s="648"/>
      <c r="W23" s="648"/>
      <c r="X23" s="648"/>
      <c r="Y23" s="649"/>
      <c r="Z23" s="650">
        <v>15.5</v>
      </c>
      <c r="AA23" s="650"/>
      <c r="AB23" s="650"/>
      <c r="AC23" s="650"/>
      <c r="AD23" s="651">
        <v>5624466</v>
      </c>
      <c r="AE23" s="651"/>
      <c r="AF23" s="651"/>
      <c r="AG23" s="651"/>
      <c r="AH23" s="651"/>
      <c r="AI23" s="651"/>
      <c r="AJ23" s="651"/>
      <c r="AK23" s="651"/>
      <c r="AL23" s="652">
        <v>44.8</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v>279483</v>
      </c>
      <c r="BH23" s="648"/>
      <c r="BI23" s="648"/>
      <c r="BJ23" s="648"/>
      <c r="BK23" s="648"/>
      <c r="BL23" s="648"/>
      <c r="BM23" s="648"/>
      <c r="BN23" s="649"/>
      <c r="BO23" s="650">
        <v>4.9000000000000004</v>
      </c>
      <c r="BP23" s="650"/>
      <c r="BQ23" s="650"/>
      <c r="BR23" s="650"/>
      <c r="BS23" s="656" t="s">
        <v>232</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80" t="s">
        <v>286</v>
      </c>
      <c r="DM23" s="681"/>
      <c r="DN23" s="681"/>
      <c r="DO23" s="681"/>
      <c r="DP23" s="681"/>
      <c r="DQ23" s="681"/>
      <c r="DR23" s="681"/>
      <c r="DS23" s="681"/>
      <c r="DT23" s="681"/>
      <c r="DU23" s="681"/>
      <c r="DV23" s="682"/>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749483</v>
      </c>
      <c r="S24" s="648"/>
      <c r="T24" s="648"/>
      <c r="U24" s="648"/>
      <c r="V24" s="648"/>
      <c r="W24" s="648"/>
      <c r="X24" s="648"/>
      <c r="Y24" s="649"/>
      <c r="Z24" s="650">
        <v>2.1</v>
      </c>
      <c r="AA24" s="650"/>
      <c r="AB24" s="650"/>
      <c r="AC24" s="650"/>
      <c r="AD24" s="651" t="s">
        <v>232</v>
      </c>
      <c r="AE24" s="651"/>
      <c r="AF24" s="651"/>
      <c r="AG24" s="651"/>
      <c r="AH24" s="651"/>
      <c r="AI24" s="651"/>
      <c r="AJ24" s="651"/>
      <c r="AK24" s="651"/>
      <c r="AL24" s="652" t="s">
        <v>243</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232</v>
      </c>
      <c r="BH24" s="648"/>
      <c r="BI24" s="648"/>
      <c r="BJ24" s="648"/>
      <c r="BK24" s="648"/>
      <c r="BL24" s="648"/>
      <c r="BM24" s="648"/>
      <c r="BN24" s="649"/>
      <c r="BO24" s="650" t="s">
        <v>232</v>
      </c>
      <c r="BP24" s="650"/>
      <c r="BQ24" s="650"/>
      <c r="BR24" s="650"/>
      <c r="BS24" s="656" t="s">
        <v>232</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11110241</v>
      </c>
      <c r="CS24" s="637"/>
      <c r="CT24" s="637"/>
      <c r="CU24" s="637"/>
      <c r="CV24" s="637"/>
      <c r="CW24" s="637"/>
      <c r="CX24" s="637"/>
      <c r="CY24" s="638"/>
      <c r="CZ24" s="641">
        <v>30.7</v>
      </c>
      <c r="DA24" s="642"/>
      <c r="DB24" s="642"/>
      <c r="DC24" s="661"/>
      <c r="DD24" s="683">
        <v>7707340</v>
      </c>
      <c r="DE24" s="637"/>
      <c r="DF24" s="637"/>
      <c r="DG24" s="637"/>
      <c r="DH24" s="637"/>
      <c r="DI24" s="637"/>
      <c r="DJ24" s="637"/>
      <c r="DK24" s="638"/>
      <c r="DL24" s="683">
        <v>7590524</v>
      </c>
      <c r="DM24" s="637"/>
      <c r="DN24" s="637"/>
      <c r="DO24" s="637"/>
      <c r="DP24" s="637"/>
      <c r="DQ24" s="637"/>
      <c r="DR24" s="637"/>
      <c r="DS24" s="637"/>
      <c r="DT24" s="637"/>
      <c r="DU24" s="637"/>
      <c r="DV24" s="638"/>
      <c r="DW24" s="641">
        <v>58</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243</v>
      </c>
      <c r="S25" s="648"/>
      <c r="T25" s="648"/>
      <c r="U25" s="648"/>
      <c r="V25" s="648"/>
      <c r="W25" s="648"/>
      <c r="X25" s="648"/>
      <c r="Y25" s="649"/>
      <c r="Z25" s="650" t="s">
        <v>232</v>
      </c>
      <c r="AA25" s="650"/>
      <c r="AB25" s="650"/>
      <c r="AC25" s="650"/>
      <c r="AD25" s="651" t="s">
        <v>232</v>
      </c>
      <c r="AE25" s="651"/>
      <c r="AF25" s="651"/>
      <c r="AG25" s="651"/>
      <c r="AH25" s="651"/>
      <c r="AI25" s="651"/>
      <c r="AJ25" s="651"/>
      <c r="AK25" s="651"/>
      <c r="AL25" s="652" t="s">
        <v>243</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243</v>
      </c>
      <c r="BH25" s="648"/>
      <c r="BI25" s="648"/>
      <c r="BJ25" s="648"/>
      <c r="BK25" s="648"/>
      <c r="BL25" s="648"/>
      <c r="BM25" s="648"/>
      <c r="BN25" s="649"/>
      <c r="BO25" s="650" t="s">
        <v>232</v>
      </c>
      <c r="BP25" s="650"/>
      <c r="BQ25" s="650"/>
      <c r="BR25" s="650"/>
      <c r="BS25" s="656" t="s">
        <v>243</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3900018</v>
      </c>
      <c r="CS25" s="672"/>
      <c r="CT25" s="672"/>
      <c r="CU25" s="672"/>
      <c r="CV25" s="672"/>
      <c r="CW25" s="672"/>
      <c r="CX25" s="672"/>
      <c r="CY25" s="673"/>
      <c r="CZ25" s="652">
        <v>10.8</v>
      </c>
      <c r="DA25" s="684"/>
      <c r="DB25" s="684"/>
      <c r="DC25" s="686"/>
      <c r="DD25" s="656">
        <v>3489256</v>
      </c>
      <c r="DE25" s="672"/>
      <c r="DF25" s="672"/>
      <c r="DG25" s="672"/>
      <c r="DH25" s="672"/>
      <c r="DI25" s="672"/>
      <c r="DJ25" s="672"/>
      <c r="DK25" s="673"/>
      <c r="DL25" s="656">
        <v>3379669</v>
      </c>
      <c r="DM25" s="672"/>
      <c r="DN25" s="672"/>
      <c r="DO25" s="672"/>
      <c r="DP25" s="672"/>
      <c r="DQ25" s="672"/>
      <c r="DR25" s="672"/>
      <c r="DS25" s="672"/>
      <c r="DT25" s="672"/>
      <c r="DU25" s="672"/>
      <c r="DV25" s="673"/>
      <c r="DW25" s="652">
        <v>25.8</v>
      </c>
      <c r="DX25" s="684"/>
      <c r="DY25" s="684"/>
      <c r="DZ25" s="684"/>
      <c r="EA25" s="684"/>
      <c r="EB25" s="684"/>
      <c r="EC25" s="685"/>
    </row>
    <row r="26" spans="2:133" ht="11.25" customHeight="1" x14ac:dyDescent="0.15">
      <c r="B26" s="644" t="s">
        <v>294</v>
      </c>
      <c r="C26" s="645"/>
      <c r="D26" s="645"/>
      <c r="E26" s="645"/>
      <c r="F26" s="645"/>
      <c r="G26" s="645"/>
      <c r="H26" s="645"/>
      <c r="I26" s="645"/>
      <c r="J26" s="645"/>
      <c r="K26" s="645"/>
      <c r="L26" s="645"/>
      <c r="M26" s="645"/>
      <c r="N26" s="645"/>
      <c r="O26" s="645"/>
      <c r="P26" s="645"/>
      <c r="Q26" s="646"/>
      <c r="R26" s="647">
        <v>13408339</v>
      </c>
      <c r="S26" s="648"/>
      <c r="T26" s="648"/>
      <c r="U26" s="648"/>
      <c r="V26" s="648"/>
      <c r="W26" s="648"/>
      <c r="X26" s="648"/>
      <c r="Y26" s="649"/>
      <c r="Z26" s="650">
        <v>36.799999999999997</v>
      </c>
      <c r="AA26" s="650"/>
      <c r="AB26" s="650"/>
      <c r="AC26" s="650"/>
      <c r="AD26" s="651">
        <v>12379373</v>
      </c>
      <c r="AE26" s="651"/>
      <c r="AF26" s="651"/>
      <c r="AG26" s="651"/>
      <c r="AH26" s="651"/>
      <c r="AI26" s="651"/>
      <c r="AJ26" s="651"/>
      <c r="AK26" s="651"/>
      <c r="AL26" s="652">
        <v>98.5</v>
      </c>
      <c r="AM26" s="653"/>
      <c r="AN26" s="653"/>
      <c r="AO26" s="654"/>
      <c r="AP26" s="666" t="s">
        <v>295</v>
      </c>
      <c r="AQ26" s="687"/>
      <c r="AR26" s="687"/>
      <c r="AS26" s="687"/>
      <c r="AT26" s="687"/>
      <c r="AU26" s="687"/>
      <c r="AV26" s="687"/>
      <c r="AW26" s="687"/>
      <c r="AX26" s="687"/>
      <c r="AY26" s="687"/>
      <c r="AZ26" s="687"/>
      <c r="BA26" s="687"/>
      <c r="BB26" s="687"/>
      <c r="BC26" s="687"/>
      <c r="BD26" s="687"/>
      <c r="BE26" s="687"/>
      <c r="BF26" s="668"/>
      <c r="BG26" s="647" t="s">
        <v>243</v>
      </c>
      <c r="BH26" s="648"/>
      <c r="BI26" s="648"/>
      <c r="BJ26" s="648"/>
      <c r="BK26" s="648"/>
      <c r="BL26" s="648"/>
      <c r="BM26" s="648"/>
      <c r="BN26" s="649"/>
      <c r="BO26" s="650" t="s">
        <v>232</v>
      </c>
      <c r="BP26" s="650"/>
      <c r="BQ26" s="650"/>
      <c r="BR26" s="650"/>
      <c r="BS26" s="656" t="s">
        <v>243</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2167159</v>
      </c>
      <c r="CS26" s="648"/>
      <c r="CT26" s="648"/>
      <c r="CU26" s="648"/>
      <c r="CV26" s="648"/>
      <c r="CW26" s="648"/>
      <c r="CX26" s="648"/>
      <c r="CY26" s="649"/>
      <c r="CZ26" s="652">
        <v>6</v>
      </c>
      <c r="DA26" s="684"/>
      <c r="DB26" s="684"/>
      <c r="DC26" s="686"/>
      <c r="DD26" s="656">
        <v>1933864</v>
      </c>
      <c r="DE26" s="648"/>
      <c r="DF26" s="648"/>
      <c r="DG26" s="648"/>
      <c r="DH26" s="648"/>
      <c r="DI26" s="648"/>
      <c r="DJ26" s="648"/>
      <c r="DK26" s="649"/>
      <c r="DL26" s="656" t="s">
        <v>232</v>
      </c>
      <c r="DM26" s="648"/>
      <c r="DN26" s="648"/>
      <c r="DO26" s="648"/>
      <c r="DP26" s="648"/>
      <c r="DQ26" s="648"/>
      <c r="DR26" s="648"/>
      <c r="DS26" s="648"/>
      <c r="DT26" s="648"/>
      <c r="DU26" s="648"/>
      <c r="DV26" s="649"/>
      <c r="DW26" s="652" t="s">
        <v>243</v>
      </c>
      <c r="DX26" s="684"/>
      <c r="DY26" s="684"/>
      <c r="DZ26" s="684"/>
      <c r="EA26" s="684"/>
      <c r="EB26" s="684"/>
      <c r="EC26" s="685"/>
    </row>
    <row r="27" spans="2:133" ht="11.25" customHeight="1" x14ac:dyDescent="0.15">
      <c r="B27" s="644" t="s">
        <v>297</v>
      </c>
      <c r="C27" s="645"/>
      <c r="D27" s="645"/>
      <c r="E27" s="645"/>
      <c r="F27" s="645"/>
      <c r="G27" s="645"/>
      <c r="H27" s="645"/>
      <c r="I27" s="645"/>
      <c r="J27" s="645"/>
      <c r="K27" s="645"/>
      <c r="L27" s="645"/>
      <c r="M27" s="645"/>
      <c r="N27" s="645"/>
      <c r="O27" s="645"/>
      <c r="P27" s="645"/>
      <c r="Q27" s="646"/>
      <c r="R27" s="647">
        <v>6997</v>
      </c>
      <c r="S27" s="648"/>
      <c r="T27" s="648"/>
      <c r="U27" s="648"/>
      <c r="V27" s="648"/>
      <c r="W27" s="648"/>
      <c r="X27" s="648"/>
      <c r="Y27" s="649"/>
      <c r="Z27" s="650">
        <v>0</v>
      </c>
      <c r="AA27" s="650"/>
      <c r="AB27" s="650"/>
      <c r="AC27" s="650"/>
      <c r="AD27" s="651">
        <v>6997</v>
      </c>
      <c r="AE27" s="651"/>
      <c r="AF27" s="651"/>
      <c r="AG27" s="651"/>
      <c r="AH27" s="651"/>
      <c r="AI27" s="651"/>
      <c r="AJ27" s="651"/>
      <c r="AK27" s="651"/>
      <c r="AL27" s="652">
        <v>0.1</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5724568</v>
      </c>
      <c r="BH27" s="648"/>
      <c r="BI27" s="648"/>
      <c r="BJ27" s="648"/>
      <c r="BK27" s="648"/>
      <c r="BL27" s="648"/>
      <c r="BM27" s="648"/>
      <c r="BN27" s="649"/>
      <c r="BO27" s="650">
        <v>100</v>
      </c>
      <c r="BP27" s="650"/>
      <c r="BQ27" s="650"/>
      <c r="BR27" s="650"/>
      <c r="BS27" s="656">
        <v>53404</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3733282</v>
      </c>
      <c r="CS27" s="672"/>
      <c r="CT27" s="672"/>
      <c r="CU27" s="672"/>
      <c r="CV27" s="672"/>
      <c r="CW27" s="672"/>
      <c r="CX27" s="672"/>
      <c r="CY27" s="673"/>
      <c r="CZ27" s="652">
        <v>10.3</v>
      </c>
      <c r="DA27" s="684"/>
      <c r="DB27" s="684"/>
      <c r="DC27" s="686"/>
      <c r="DD27" s="656">
        <v>954758</v>
      </c>
      <c r="DE27" s="672"/>
      <c r="DF27" s="672"/>
      <c r="DG27" s="672"/>
      <c r="DH27" s="672"/>
      <c r="DI27" s="672"/>
      <c r="DJ27" s="672"/>
      <c r="DK27" s="673"/>
      <c r="DL27" s="656">
        <v>947529</v>
      </c>
      <c r="DM27" s="672"/>
      <c r="DN27" s="672"/>
      <c r="DO27" s="672"/>
      <c r="DP27" s="672"/>
      <c r="DQ27" s="672"/>
      <c r="DR27" s="672"/>
      <c r="DS27" s="672"/>
      <c r="DT27" s="672"/>
      <c r="DU27" s="672"/>
      <c r="DV27" s="673"/>
      <c r="DW27" s="652">
        <v>7.2</v>
      </c>
      <c r="DX27" s="684"/>
      <c r="DY27" s="684"/>
      <c r="DZ27" s="684"/>
      <c r="EA27" s="684"/>
      <c r="EB27" s="684"/>
      <c r="EC27" s="685"/>
    </row>
    <row r="28" spans="2:133" ht="11.25" customHeight="1" x14ac:dyDescent="0.15">
      <c r="B28" s="644" t="s">
        <v>300</v>
      </c>
      <c r="C28" s="645"/>
      <c r="D28" s="645"/>
      <c r="E28" s="645"/>
      <c r="F28" s="645"/>
      <c r="G28" s="645"/>
      <c r="H28" s="645"/>
      <c r="I28" s="645"/>
      <c r="J28" s="645"/>
      <c r="K28" s="645"/>
      <c r="L28" s="645"/>
      <c r="M28" s="645"/>
      <c r="N28" s="645"/>
      <c r="O28" s="645"/>
      <c r="P28" s="645"/>
      <c r="Q28" s="646"/>
      <c r="R28" s="647">
        <v>151916</v>
      </c>
      <c r="S28" s="648"/>
      <c r="T28" s="648"/>
      <c r="U28" s="648"/>
      <c r="V28" s="648"/>
      <c r="W28" s="648"/>
      <c r="X28" s="648"/>
      <c r="Y28" s="649"/>
      <c r="Z28" s="650">
        <v>0.4</v>
      </c>
      <c r="AA28" s="650"/>
      <c r="AB28" s="650"/>
      <c r="AC28" s="650"/>
      <c r="AD28" s="651" t="s">
        <v>243</v>
      </c>
      <c r="AE28" s="651"/>
      <c r="AF28" s="651"/>
      <c r="AG28" s="651"/>
      <c r="AH28" s="651"/>
      <c r="AI28" s="651"/>
      <c r="AJ28" s="651"/>
      <c r="AK28" s="651"/>
      <c r="AL28" s="652" t="s">
        <v>243</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3476941</v>
      </c>
      <c r="CS28" s="648"/>
      <c r="CT28" s="648"/>
      <c r="CU28" s="648"/>
      <c r="CV28" s="648"/>
      <c r="CW28" s="648"/>
      <c r="CX28" s="648"/>
      <c r="CY28" s="649"/>
      <c r="CZ28" s="652">
        <v>9.6</v>
      </c>
      <c r="DA28" s="684"/>
      <c r="DB28" s="684"/>
      <c r="DC28" s="686"/>
      <c r="DD28" s="656">
        <v>3263326</v>
      </c>
      <c r="DE28" s="648"/>
      <c r="DF28" s="648"/>
      <c r="DG28" s="648"/>
      <c r="DH28" s="648"/>
      <c r="DI28" s="648"/>
      <c r="DJ28" s="648"/>
      <c r="DK28" s="649"/>
      <c r="DL28" s="656">
        <v>3263326</v>
      </c>
      <c r="DM28" s="648"/>
      <c r="DN28" s="648"/>
      <c r="DO28" s="648"/>
      <c r="DP28" s="648"/>
      <c r="DQ28" s="648"/>
      <c r="DR28" s="648"/>
      <c r="DS28" s="648"/>
      <c r="DT28" s="648"/>
      <c r="DU28" s="648"/>
      <c r="DV28" s="649"/>
      <c r="DW28" s="652">
        <v>24.9</v>
      </c>
      <c r="DX28" s="684"/>
      <c r="DY28" s="684"/>
      <c r="DZ28" s="684"/>
      <c r="EA28" s="684"/>
      <c r="EB28" s="684"/>
      <c r="EC28" s="685"/>
    </row>
    <row r="29" spans="2:133" ht="11.25" customHeight="1" x14ac:dyDescent="0.15">
      <c r="B29" s="644" t="s">
        <v>302</v>
      </c>
      <c r="C29" s="645"/>
      <c r="D29" s="645"/>
      <c r="E29" s="645"/>
      <c r="F29" s="645"/>
      <c r="G29" s="645"/>
      <c r="H29" s="645"/>
      <c r="I29" s="645"/>
      <c r="J29" s="645"/>
      <c r="K29" s="645"/>
      <c r="L29" s="645"/>
      <c r="M29" s="645"/>
      <c r="N29" s="645"/>
      <c r="O29" s="645"/>
      <c r="P29" s="645"/>
      <c r="Q29" s="646"/>
      <c r="R29" s="647">
        <v>762777</v>
      </c>
      <c r="S29" s="648"/>
      <c r="T29" s="648"/>
      <c r="U29" s="648"/>
      <c r="V29" s="648"/>
      <c r="W29" s="648"/>
      <c r="X29" s="648"/>
      <c r="Y29" s="649"/>
      <c r="Z29" s="650">
        <v>2.1</v>
      </c>
      <c r="AA29" s="650"/>
      <c r="AB29" s="650"/>
      <c r="AC29" s="650"/>
      <c r="AD29" s="651">
        <v>110483</v>
      </c>
      <c r="AE29" s="651"/>
      <c r="AF29" s="651"/>
      <c r="AG29" s="651"/>
      <c r="AH29" s="651"/>
      <c r="AI29" s="651"/>
      <c r="AJ29" s="651"/>
      <c r="AK29" s="651"/>
      <c r="AL29" s="652">
        <v>0.9</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303</v>
      </c>
      <c r="CE29" s="694"/>
      <c r="CF29" s="662" t="s">
        <v>70</v>
      </c>
      <c r="CG29" s="663"/>
      <c r="CH29" s="663"/>
      <c r="CI29" s="663"/>
      <c r="CJ29" s="663"/>
      <c r="CK29" s="663"/>
      <c r="CL29" s="663"/>
      <c r="CM29" s="663"/>
      <c r="CN29" s="663"/>
      <c r="CO29" s="663"/>
      <c r="CP29" s="663"/>
      <c r="CQ29" s="664"/>
      <c r="CR29" s="647">
        <v>3476941</v>
      </c>
      <c r="CS29" s="672"/>
      <c r="CT29" s="672"/>
      <c r="CU29" s="672"/>
      <c r="CV29" s="672"/>
      <c r="CW29" s="672"/>
      <c r="CX29" s="672"/>
      <c r="CY29" s="673"/>
      <c r="CZ29" s="652">
        <v>9.6</v>
      </c>
      <c r="DA29" s="684"/>
      <c r="DB29" s="684"/>
      <c r="DC29" s="686"/>
      <c r="DD29" s="656">
        <v>3263326</v>
      </c>
      <c r="DE29" s="672"/>
      <c r="DF29" s="672"/>
      <c r="DG29" s="672"/>
      <c r="DH29" s="672"/>
      <c r="DI29" s="672"/>
      <c r="DJ29" s="672"/>
      <c r="DK29" s="673"/>
      <c r="DL29" s="656">
        <v>3263326</v>
      </c>
      <c r="DM29" s="672"/>
      <c r="DN29" s="672"/>
      <c r="DO29" s="672"/>
      <c r="DP29" s="672"/>
      <c r="DQ29" s="672"/>
      <c r="DR29" s="672"/>
      <c r="DS29" s="672"/>
      <c r="DT29" s="672"/>
      <c r="DU29" s="672"/>
      <c r="DV29" s="673"/>
      <c r="DW29" s="652">
        <v>24.9</v>
      </c>
      <c r="DX29" s="684"/>
      <c r="DY29" s="684"/>
      <c r="DZ29" s="684"/>
      <c r="EA29" s="684"/>
      <c r="EB29" s="684"/>
      <c r="EC29" s="685"/>
    </row>
    <row r="30" spans="2:133" ht="11.25" customHeight="1" x14ac:dyDescent="0.15">
      <c r="B30" s="644" t="s">
        <v>304</v>
      </c>
      <c r="C30" s="645"/>
      <c r="D30" s="645"/>
      <c r="E30" s="645"/>
      <c r="F30" s="645"/>
      <c r="G30" s="645"/>
      <c r="H30" s="645"/>
      <c r="I30" s="645"/>
      <c r="J30" s="645"/>
      <c r="K30" s="645"/>
      <c r="L30" s="645"/>
      <c r="M30" s="645"/>
      <c r="N30" s="645"/>
      <c r="O30" s="645"/>
      <c r="P30" s="645"/>
      <c r="Q30" s="646"/>
      <c r="R30" s="647">
        <v>150939</v>
      </c>
      <c r="S30" s="648"/>
      <c r="T30" s="648"/>
      <c r="U30" s="648"/>
      <c r="V30" s="648"/>
      <c r="W30" s="648"/>
      <c r="X30" s="648"/>
      <c r="Y30" s="649"/>
      <c r="Z30" s="650">
        <v>0.4</v>
      </c>
      <c r="AA30" s="650"/>
      <c r="AB30" s="650"/>
      <c r="AC30" s="650"/>
      <c r="AD30" s="651" t="s">
        <v>243</v>
      </c>
      <c r="AE30" s="651"/>
      <c r="AF30" s="651"/>
      <c r="AG30" s="651"/>
      <c r="AH30" s="651"/>
      <c r="AI30" s="651"/>
      <c r="AJ30" s="651"/>
      <c r="AK30" s="651"/>
      <c r="AL30" s="652" t="s">
        <v>243</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305</v>
      </c>
      <c r="BH30" s="691"/>
      <c r="BI30" s="691"/>
      <c r="BJ30" s="691"/>
      <c r="BK30" s="691"/>
      <c r="BL30" s="691"/>
      <c r="BM30" s="691"/>
      <c r="BN30" s="691"/>
      <c r="BO30" s="691"/>
      <c r="BP30" s="691"/>
      <c r="BQ30" s="692"/>
      <c r="BR30" s="626" t="s">
        <v>306</v>
      </c>
      <c r="BS30" s="691"/>
      <c r="BT30" s="691"/>
      <c r="BU30" s="691"/>
      <c r="BV30" s="691"/>
      <c r="BW30" s="691"/>
      <c r="BX30" s="691"/>
      <c r="BY30" s="691"/>
      <c r="BZ30" s="691"/>
      <c r="CA30" s="691"/>
      <c r="CB30" s="692"/>
      <c r="CD30" s="695"/>
      <c r="CE30" s="696"/>
      <c r="CF30" s="662" t="s">
        <v>307</v>
      </c>
      <c r="CG30" s="663"/>
      <c r="CH30" s="663"/>
      <c r="CI30" s="663"/>
      <c r="CJ30" s="663"/>
      <c r="CK30" s="663"/>
      <c r="CL30" s="663"/>
      <c r="CM30" s="663"/>
      <c r="CN30" s="663"/>
      <c r="CO30" s="663"/>
      <c r="CP30" s="663"/>
      <c r="CQ30" s="664"/>
      <c r="CR30" s="647">
        <v>3290375</v>
      </c>
      <c r="CS30" s="648"/>
      <c r="CT30" s="648"/>
      <c r="CU30" s="648"/>
      <c r="CV30" s="648"/>
      <c r="CW30" s="648"/>
      <c r="CX30" s="648"/>
      <c r="CY30" s="649"/>
      <c r="CZ30" s="652">
        <v>9.1</v>
      </c>
      <c r="DA30" s="684"/>
      <c r="DB30" s="684"/>
      <c r="DC30" s="686"/>
      <c r="DD30" s="656">
        <v>3076760</v>
      </c>
      <c r="DE30" s="648"/>
      <c r="DF30" s="648"/>
      <c r="DG30" s="648"/>
      <c r="DH30" s="648"/>
      <c r="DI30" s="648"/>
      <c r="DJ30" s="648"/>
      <c r="DK30" s="649"/>
      <c r="DL30" s="656">
        <v>3076760</v>
      </c>
      <c r="DM30" s="648"/>
      <c r="DN30" s="648"/>
      <c r="DO30" s="648"/>
      <c r="DP30" s="648"/>
      <c r="DQ30" s="648"/>
      <c r="DR30" s="648"/>
      <c r="DS30" s="648"/>
      <c r="DT30" s="648"/>
      <c r="DU30" s="648"/>
      <c r="DV30" s="649"/>
      <c r="DW30" s="652">
        <v>23.5</v>
      </c>
      <c r="DX30" s="684"/>
      <c r="DY30" s="684"/>
      <c r="DZ30" s="684"/>
      <c r="EA30" s="684"/>
      <c r="EB30" s="684"/>
      <c r="EC30" s="685"/>
    </row>
    <row r="31" spans="2:133" ht="11.25" customHeight="1" x14ac:dyDescent="0.15">
      <c r="B31" s="644" t="s">
        <v>308</v>
      </c>
      <c r="C31" s="645"/>
      <c r="D31" s="645"/>
      <c r="E31" s="645"/>
      <c r="F31" s="645"/>
      <c r="G31" s="645"/>
      <c r="H31" s="645"/>
      <c r="I31" s="645"/>
      <c r="J31" s="645"/>
      <c r="K31" s="645"/>
      <c r="L31" s="645"/>
      <c r="M31" s="645"/>
      <c r="N31" s="645"/>
      <c r="O31" s="645"/>
      <c r="P31" s="645"/>
      <c r="Q31" s="646"/>
      <c r="R31" s="647">
        <v>7664806</v>
      </c>
      <c r="S31" s="648"/>
      <c r="T31" s="648"/>
      <c r="U31" s="648"/>
      <c r="V31" s="648"/>
      <c r="W31" s="648"/>
      <c r="X31" s="648"/>
      <c r="Y31" s="649"/>
      <c r="Z31" s="650">
        <v>21.1</v>
      </c>
      <c r="AA31" s="650"/>
      <c r="AB31" s="650"/>
      <c r="AC31" s="650"/>
      <c r="AD31" s="651" t="s">
        <v>232</v>
      </c>
      <c r="AE31" s="651"/>
      <c r="AF31" s="651"/>
      <c r="AG31" s="651"/>
      <c r="AH31" s="651"/>
      <c r="AI31" s="651"/>
      <c r="AJ31" s="651"/>
      <c r="AK31" s="651"/>
      <c r="AL31" s="652" t="s">
        <v>243</v>
      </c>
      <c r="AM31" s="653"/>
      <c r="AN31" s="653"/>
      <c r="AO31" s="654"/>
      <c r="AP31" s="704" t="s">
        <v>309</v>
      </c>
      <c r="AQ31" s="705"/>
      <c r="AR31" s="705"/>
      <c r="AS31" s="705"/>
      <c r="AT31" s="710" t="s">
        <v>310</v>
      </c>
      <c r="AU31" s="231"/>
      <c r="AV31" s="231"/>
      <c r="AW31" s="231"/>
      <c r="AX31" s="633" t="s">
        <v>187</v>
      </c>
      <c r="AY31" s="634"/>
      <c r="AZ31" s="634"/>
      <c r="BA31" s="634"/>
      <c r="BB31" s="634"/>
      <c r="BC31" s="634"/>
      <c r="BD31" s="634"/>
      <c r="BE31" s="634"/>
      <c r="BF31" s="635"/>
      <c r="BG31" s="703">
        <v>98.6</v>
      </c>
      <c r="BH31" s="699"/>
      <c r="BI31" s="699"/>
      <c r="BJ31" s="699"/>
      <c r="BK31" s="699"/>
      <c r="BL31" s="699"/>
      <c r="BM31" s="642">
        <v>96.5</v>
      </c>
      <c r="BN31" s="699"/>
      <c r="BO31" s="699"/>
      <c r="BP31" s="699"/>
      <c r="BQ31" s="700"/>
      <c r="BR31" s="703">
        <v>99.3</v>
      </c>
      <c r="BS31" s="699"/>
      <c r="BT31" s="699"/>
      <c r="BU31" s="699"/>
      <c r="BV31" s="699"/>
      <c r="BW31" s="699"/>
      <c r="BX31" s="642">
        <v>96.4</v>
      </c>
      <c r="BY31" s="699"/>
      <c r="BZ31" s="699"/>
      <c r="CA31" s="699"/>
      <c r="CB31" s="700"/>
      <c r="CD31" s="695"/>
      <c r="CE31" s="696"/>
      <c r="CF31" s="662" t="s">
        <v>311</v>
      </c>
      <c r="CG31" s="663"/>
      <c r="CH31" s="663"/>
      <c r="CI31" s="663"/>
      <c r="CJ31" s="663"/>
      <c r="CK31" s="663"/>
      <c r="CL31" s="663"/>
      <c r="CM31" s="663"/>
      <c r="CN31" s="663"/>
      <c r="CO31" s="663"/>
      <c r="CP31" s="663"/>
      <c r="CQ31" s="664"/>
      <c r="CR31" s="647">
        <v>186566</v>
      </c>
      <c r="CS31" s="672"/>
      <c r="CT31" s="672"/>
      <c r="CU31" s="672"/>
      <c r="CV31" s="672"/>
      <c r="CW31" s="672"/>
      <c r="CX31" s="672"/>
      <c r="CY31" s="673"/>
      <c r="CZ31" s="652">
        <v>0.5</v>
      </c>
      <c r="DA31" s="684"/>
      <c r="DB31" s="684"/>
      <c r="DC31" s="686"/>
      <c r="DD31" s="656">
        <v>186566</v>
      </c>
      <c r="DE31" s="672"/>
      <c r="DF31" s="672"/>
      <c r="DG31" s="672"/>
      <c r="DH31" s="672"/>
      <c r="DI31" s="672"/>
      <c r="DJ31" s="672"/>
      <c r="DK31" s="673"/>
      <c r="DL31" s="656">
        <v>186566</v>
      </c>
      <c r="DM31" s="672"/>
      <c r="DN31" s="672"/>
      <c r="DO31" s="672"/>
      <c r="DP31" s="672"/>
      <c r="DQ31" s="672"/>
      <c r="DR31" s="672"/>
      <c r="DS31" s="672"/>
      <c r="DT31" s="672"/>
      <c r="DU31" s="672"/>
      <c r="DV31" s="673"/>
      <c r="DW31" s="652">
        <v>1.4</v>
      </c>
      <c r="DX31" s="684"/>
      <c r="DY31" s="684"/>
      <c r="DZ31" s="684"/>
      <c r="EA31" s="684"/>
      <c r="EB31" s="684"/>
      <c r="EC31" s="685"/>
    </row>
    <row r="32" spans="2:133" ht="11.25" customHeight="1" x14ac:dyDescent="0.15">
      <c r="B32" s="714" t="s">
        <v>312</v>
      </c>
      <c r="C32" s="715"/>
      <c r="D32" s="715"/>
      <c r="E32" s="715"/>
      <c r="F32" s="715"/>
      <c r="G32" s="715"/>
      <c r="H32" s="715"/>
      <c r="I32" s="715"/>
      <c r="J32" s="715"/>
      <c r="K32" s="715"/>
      <c r="L32" s="715"/>
      <c r="M32" s="715"/>
      <c r="N32" s="715"/>
      <c r="O32" s="715"/>
      <c r="P32" s="715"/>
      <c r="Q32" s="716"/>
      <c r="R32" s="647" t="s">
        <v>232</v>
      </c>
      <c r="S32" s="648"/>
      <c r="T32" s="648"/>
      <c r="U32" s="648"/>
      <c r="V32" s="648"/>
      <c r="W32" s="648"/>
      <c r="X32" s="648"/>
      <c r="Y32" s="649"/>
      <c r="Z32" s="650" t="s">
        <v>243</v>
      </c>
      <c r="AA32" s="650"/>
      <c r="AB32" s="650"/>
      <c r="AC32" s="650"/>
      <c r="AD32" s="651" t="s">
        <v>232</v>
      </c>
      <c r="AE32" s="651"/>
      <c r="AF32" s="651"/>
      <c r="AG32" s="651"/>
      <c r="AH32" s="651"/>
      <c r="AI32" s="651"/>
      <c r="AJ32" s="651"/>
      <c r="AK32" s="651"/>
      <c r="AL32" s="652" t="s">
        <v>232</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3">
        <v>98.4</v>
      </c>
      <c r="BH32" s="672"/>
      <c r="BI32" s="672"/>
      <c r="BJ32" s="672"/>
      <c r="BK32" s="672"/>
      <c r="BL32" s="672"/>
      <c r="BM32" s="653">
        <v>97.5</v>
      </c>
      <c r="BN32" s="701"/>
      <c r="BO32" s="701"/>
      <c r="BP32" s="701"/>
      <c r="BQ32" s="702"/>
      <c r="BR32" s="713">
        <v>99.4</v>
      </c>
      <c r="BS32" s="672"/>
      <c r="BT32" s="672"/>
      <c r="BU32" s="672"/>
      <c r="BV32" s="672"/>
      <c r="BW32" s="672"/>
      <c r="BX32" s="653">
        <v>97.8</v>
      </c>
      <c r="BY32" s="701"/>
      <c r="BZ32" s="701"/>
      <c r="CA32" s="701"/>
      <c r="CB32" s="702"/>
      <c r="CD32" s="697"/>
      <c r="CE32" s="698"/>
      <c r="CF32" s="662" t="s">
        <v>315</v>
      </c>
      <c r="CG32" s="663"/>
      <c r="CH32" s="663"/>
      <c r="CI32" s="663"/>
      <c r="CJ32" s="663"/>
      <c r="CK32" s="663"/>
      <c r="CL32" s="663"/>
      <c r="CM32" s="663"/>
      <c r="CN32" s="663"/>
      <c r="CO32" s="663"/>
      <c r="CP32" s="663"/>
      <c r="CQ32" s="664"/>
      <c r="CR32" s="647" t="s">
        <v>243</v>
      </c>
      <c r="CS32" s="648"/>
      <c r="CT32" s="648"/>
      <c r="CU32" s="648"/>
      <c r="CV32" s="648"/>
      <c r="CW32" s="648"/>
      <c r="CX32" s="648"/>
      <c r="CY32" s="649"/>
      <c r="CZ32" s="652" t="s">
        <v>232</v>
      </c>
      <c r="DA32" s="684"/>
      <c r="DB32" s="684"/>
      <c r="DC32" s="686"/>
      <c r="DD32" s="656" t="s">
        <v>232</v>
      </c>
      <c r="DE32" s="648"/>
      <c r="DF32" s="648"/>
      <c r="DG32" s="648"/>
      <c r="DH32" s="648"/>
      <c r="DI32" s="648"/>
      <c r="DJ32" s="648"/>
      <c r="DK32" s="649"/>
      <c r="DL32" s="656" t="s">
        <v>232</v>
      </c>
      <c r="DM32" s="648"/>
      <c r="DN32" s="648"/>
      <c r="DO32" s="648"/>
      <c r="DP32" s="648"/>
      <c r="DQ32" s="648"/>
      <c r="DR32" s="648"/>
      <c r="DS32" s="648"/>
      <c r="DT32" s="648"/>
      <c r="DU32" s="648"/>
      <c r="DV32" s="649"/>
      <c r="DW32" s="652" t="s">
        <v>232</v>
      </c>
      <c r="DX32" s="684"/>
      <c r="DY32" s="684"/>
      <c r="DZ32" s="684"/>
      <c r="EA32" s="684"/>
      <c r="EB32" s="684"/>
      <c r="EC32" s="685"/>
    </row>
    <row r="33" spans="2:133" ht="11.25" customHeight="1" x14ac:dyDescent="0.15">
      <c r="B33" s="644" t="s">
        <v>316</v>
      </c>
      <c r="C33" s="645"/>
      <c r="D33" s="645"/>
      <c r="E33" s="645"/>
      <c r="F33" s="645"/>
      <c r="G33" s="645"/>
      <c r="H33" s="645"/>
      <c r="I33" s="645"/>
      <c r="J33" s="645"/>
      <c r="K33" s="645"/>
      <c r="L33" s="645"/>
      <c r="M33" s="645"/>
      <c r="N33" s="645"/>
      <c r="O33" s="645"/>
      <c r="P33" s="645"/>
      <c r="Q33" s="646"/>
      <c r="R33" s="647">
        <v>1651184</v>
      </c>
      <c r="S33" s="648"/>
      <c r="T33" s="648"/>
      <c r="U33" s="648"/>
      <c r="V33" s="648"/>
      <c r="W33" s="648"/>
      <c r="X33" s="648"/>
      <c r="Y33" s="649"/>
      <c r="Z33" s="650">
        <v>4.5</v>
      </c>
      <c r="AA33" s="650"/>
      <c r="AB33" s="650"/>
      <c r="AC33" s="650"/>
      <c r="AD33" s="651" t="s">
        <v>243</v>
      </c>
      <c r="AE33" s="651"/>
      <c r="AF33" s="651"/>
      <c r="AG33" s="651"/>
      <c r="AH33" s="651"/>
      <c r="AI33" s="651"/>
      <c r="AJ33" s="651"/>
      <c r="AK33" s="651"/>
      <c r="AL33" s="652" t="s">
        <v>232</v>
      </c>
      <c r="AM33" s="653"/>
      <c r="AN33" s="653"/>
      <c r="AO33" s="654"/>
      <c r="AP33" s="708"/>
      <c r="AQ33" s="709"/>
      <c r="AR33" s="709"/>
      <c r="AS33" s="709"/>
      <c r="AT33" s="712"/>
      <c r="AU33" s="232"/>
      <c r="AV33" s="232"/>
      <c r="AW33" s="232"/>
      <c r="AX33" s="688" t="s">
        <v>317</v>
      </c>
      <c r="AY33" s="689"/>
      <c r="AZ33" s="689"/>
      <c r="BA33" s="689"/>
      <c r="BB33" s="689"/>
      <c r="BC33" s="689"/>
      <c r="BD33" s="689"/>
      <c r="BE33" s="689"/>
      <c r="BF33" s="690"/>
      <c r="BG33" s="717">
        <v>98.6</v>
      </c>
      <c r="BH33" s="718"/>
      <c r="BI33" s="718"/>
      <c r="BJ33" s="718"/>
      <c r="BK33" s="718"/>
      <c r="BL33" s="718"/>
      <c r="BM33" s="719">
        <v>95.4</v>
      </c>
      <c r="BN33" s="718"/>
      <c r="BO33" s="718"/>
      <c r="BP33" s="718"/>
      <c r="BQ33" s="720"/>
      <c r="BR33" s="717">
        <v>99.2</v>
      </c>
      <c r="BS33" s="718"/>
      <c r="BT33" s="718"/>
      <c r="BU33" s="718"/>
      <c r="BV33" s="718"/>
      <c r="BW33" s="718"/>
      <c r="BX33" s="719">
        <v>95.2</v>
      </c>
      <c r="BY33" s="718"/>
      <c r="BZ33" s="718"/>
      <c r="CA33" s="718"/>
      <c r="CB33" s="720"/>
      <c r="CD33" s="662" t="s">
        <v>318</v>
      </c>
      <c r="CE33" s="663"/>
      <c r="CF33" s="663"/>
      <c r="CG33" s="663"/>
      <c r="CH33" s="663"/>
      <c r="CI33" s="663"/>
      <c r="CJ33" s="663"/>
      <c r="CK33" s="663"/>
      <c r="CL33" s="663"/>
      <c r="CM33" s="663"/>
      <c r="CN33" s="663"/>
      <c r="CO33" s="663"/>
      <c r="CP33" s="663"/>
      <c r="CQ33" s="664"/>
      <c r="CR33" s="647">
        <v>22093263</v>
      </c>
      <c r="CS33" s="672"/>
      <c r="CT33" s="672"/>
      <c r="CU33" s="672"/>
      <c r="CV33" s="672"/>
      <c r="CW33" s="672"/>
      <c r="CX33" s="672"/>
      <c r="CY33" s="673"/>
      <c r="CZ33" s="652">
        <v>61</v>
      </c>
      <c r="DA33" s="684"/>
      <c r="DB33" s="684"/>
      <c r="DC33" s="686"/>
      <c r="DD33" s="656">
        <v>7098265</v>
      </c>
      <c r="DE33" s="672"/>
      <c r="DF33" s="672"/>
      <c r="DG33" s="672"/>
      <c r="DH33" s="672"/>
      <c r="DI33" s="672"/>
      <c r="DJ33" s="672"/>
      <c r="DK33" s="673"/>
      <c r="DL33" s="656">
        <v>4520580</v>
      </c>
      <c r="DM33" s="672"/>
      <c r="DN33" s="672"/>
      <c r="DO33" s="672"/>
      <c r="DP33" s="672"/>
      <c r="DQ33" s="672"/>
      <c r="DR33" s="672"/>
      <c r="DS33" s="672"/>
      <c r="DT33" s="672"/>
      <c r="DU33" s="672"/>
      <c r="DV33" s="673"/>
      <c r="DW33" s="652">
        <v>34.6</v>
      </c>
      <c r="DX33" s="684"/>
      <c r="DY33" s="684"/>
      <c r="DZ33" s="684"/>
      <c r="EA33" s="684"/>
      <c r="EB33" s="684"/>
      <c r="EC33" s="685"/>
    </row>
    <row r="34" spans="2:133" ht="11.25" customHeight="1" x14ac:dyDescent="0.15">
      <c r="B34" s="644" t="s">
        <v>319</v>
      </c>
      <c r="C34" s="645"/>
      <c r="D34" s="645"/>
      <c r="E34" s="645"/>
      <c r="F34" s="645"/>
      <c r="G34" s="645"/>
      <c r="H34" s="645"/>
      <c r="I34" s="645"/>
      <c r="J34" s="645"/>
      <c r="K34" s="645"/>
      <c r="L34" s="645"/>
      <c r="M34" s="645"/>
      <c r="N34" s="645"/>
      <c r="O34" s="645"/>
      <c r="P34" s="645"/>
      <c r="Q34" s="646"/>
      <c r="R34" s="647">
        <v>85413</v>
      </c>
      <c r="S34" s="648"/>
      <c r="T34" s="648"/>
      <c r="U34" s="648"/>
      <c r="V34" s="648"/>
      <c r="W34" s="648"/>
      <c r="X34" s="648"/>
      <c r="Y34" s="649"/>
      <c r="Z34" s="650">
        <v>0.2</v>
      </c>
      <c r="AA34" s="650"/>
      <c r="AB34" s="650"/>
      <c r="AC34" s="650"/>
      <c r="AD34" s="651">
        <v>43997</v>
      </c>
      <c r="AE34" s="651"/>
      <c r="AF34" s="651"/>
      <c r="AG34" s="651"/>
      <c r="AH34" s="651"/>
      <c r="AI34" s="651"/>
      <c r="AJ34" s="651"/>
      <c r="AK34" s="651"/>
      <c r="AL34" s="652">
        <v>0.4</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6048130</v>
      </c>
      <c r="CS34" s="648"/>
      <c r="CT34" s="648"/>
      <c r="CU34" s="648"/>
      <c r="CV34" s="648"/>
      <c r="CW34" s="648"/>
      <c r="CX34" s="648"/>
      <c r="CY34" s="649"/>
      <c r="CZ34" s="652">
        <v>16.7</v>
      </c>
      <c r="DA34" s="684"/>
      <c r="DB34" s="684"/>
      <c r="DC34" s="686"/>
      <c r="DD34" s="656">
        <v>2666285</v>
      </c>
      <c r="DE34" s="648"/>
      <c r="DF34" s="648"/>
      <c r="DG34" s="648"/>
      <c r="DH34" s="648"/>
      <c r="DI34" s="648"/>
      <c r="DJ34" s="648"/>
      <c r="DK34" s="649"/>
      <c r="DL34" s="656">
        <v>1315194</v>
      </c>
      <c r="DM34" s="648"/>
      <c r="DN34" s="648"/>
      <c r="DO34" s="648"/>
      <c r="DP34" s="648"/>
      <c r="DQ34" s="648"/>
      <c r="DR34" s="648"/>
      <c r="DS34" s="648"/>
      <c r="DT34" s="648"/>
      <c r="DU34" s="648"/>
      <c r="DV34" s="649"/>
      <c r="DW34" s="652">
        <v>10.1</v>
      </c>
      <c r="DX34" s="684"/>
      <c r="DY34" s="684"/>
      <c r="DZ34" s="684"/>
      <c r="EA34" s="684"/>
      <c r="EB34" s="684"/>
      <c r="EC34" s="685"/>
    </row>
    <row r="35" spans="2:133" ht="11.25" customHeight="1" x14ac:dyDescent="0.15">
      <c r="B35" s="644" t="s">
        <v>321</v>
      </c>
      <c r="C35" s="645"/>
      <c r="D35" s="645"/>
      <c r="E35" s="645"/>
      <c r="F35" s="645"/>
      <c r="G35" s="645"/>
      <c r="H35" s="645"/>
      <c r="I35" s="645"/>
      <c r="J35" s="645"/>
      <c r="K35" s="645"/>
      <c r="L35" s="645"/>
      <c r="M35" s="645"/>
      <c r="N35" s="645"/>
      <c r="O35" s="645"/>
      <c r="P35" s="645"/>
      <c r="Q35" s="646"/>
      <c r="R35" s="647">
        <v>5438344</v>
      </c>
      <c r="S35" s="648"/>
      <c r="T35" s="648"/>
      <c r="U35" s="648"/>
      <c r="V35" s="648"/>
      <c r="W35" s="648"/>
      <c r="X35" s="648"/>
      <c r="Y35" s="649"/>
      <c r="Z35" s="650">
        <v>14.9</v>
      </c>
      <c r="AA35" s="650"/>
      <c r="AB35" s="650"/>
      <c r="AC35" s="650"/>
      <c r="AD35" s="651" t="s">
        <v>243</v>
      </c>
      <c r="AE35" s="651"/>
      <c r="AF35" s="651"/>
      <c r="AG35" s="651"/>
      <c r="AH35" s="651"/>
      <c r="AI35" s="651"/>
      <c r="AJ35" s="651"/>
      <c r="AK35" s="651"/>
      <c r="AL35" s="652" t="s">
        <v>243</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45649</v>
      </c>
      <c r="CS35" s="672"/>
      <c r="CT35" s="672"/>
      <c r="CU35" s="672"/>
      <c r="CV35" s="672"/>
      <c r="CW35" s="672"/>
      <c r="CX35" s="672"/>
      <c r="CY35" s="673"/>
      <c r="CZ35" s="652">
        <v>0.1</v>
      </c>
      <c r="DA35" s="684"/>
      <c r="DB35" s="684"/>
      <c r="DC35" s="686"/>
      <c r="DD35" s="656">
        <v>26681</v>
      </c>
      <c r="DE35" s="672"/>
      <c r="DF35" s="672"/>
      <c r="DG35" s="672"/>
      <c r="DH35" s="672"/>
      <c r="DI35" s="672"/>
      <c r="DJ35" s="672"/>
      <c r="DK35" s="673"/>
      <c r="DL35" s="656">
        <v>15578</v>
      </c>
      <c r="DM35" s="672"/>
      <c r="DN35" s="672"/>
      <c r="DO35" s="672"/>
      <c r="DP35" s="672"/>
      <c r="DQ35" s="672"/>
      <c r="DR35" s="672"/>
      <c r="DS35" s="672"/>
      <c r="DT35" s="672"/>
      <c r="DU35" s="672"/>
      <c r="DV35" s="673"/>
      <c r="DW35" s="652">
        <v>0.1</v>
      </c>
      <c r="DX35" s="684"/>
      <c r="DY35" s="684"/>
      <c r="DZ35" s="684"/>
      <c r="EA35" s="684"/>
      <c r="EB35" s="684"/>
      <c r="EC35" s="685"/>
    </row>
    <row r="36" spans="2:133" ht="11.25" customHeight="1" x14ac:dyDescent="0.15">
      <c r="B36" s="644" t="s">
        <v>325</v>
      </c>
      <c r="C36" s="645"/>
      <c r="D36" s="645"/>
      <c r="E36" s="645"/>
      <c r="F36" s="645"/>
      <c r="G36" s="645"/>
      <c r="H36" s="645"/>
      <c r="I36" s="645"/>
      <c r="J36" s="645"/>
      <c r="K36" s="645"/>
      <c r="L36" s="645"/>
      <c r="M36" s="645"/>
      <c r="N36" s="645"/>
      <c r="O36" s="645"/>
      <c r="P36" s="645"/>
      <c r="Q36" s="646"/>
      <c r="R36" s="647">
        <v>4115772</v>
      </c>
      <c r="S36" s="648"/>
      <c r="T36" s="648"/>
      <c r="U36" s="648"/>
      <c r="V36" s="648"/>
      <c r="W36" s="648"/>
      <c r="X36" s="648"/>
      <c r="Y36" s="649"/>
      <c r="Z36" s="650">
        <v>11.3</v>
      </c>
      <c r="AA36" s="650"/>
      <c r="AB36" s="650"/>
      <c r="AC36" s="650"/>
      <c r="AD36" s="651" t="s">
        <v>243</v>
      </c>
      <c r="AE36" s="651"/>
      <c r="AF36" s="651"/>
      <c r="AG36" s="651"/>
      <c r="AH36" s="651"/>
      <c r="AI36" s="651"/>
      <c r="AJ36" s="651"/>
      <c r="AK36" s="651"/>
      <c r="AL36" s="652" t="s">
        <v>232</v>
      </c>
      <c r="AM36" s="653"/>
      <c r="AN36" s="653"/>
      <c r="AO36" s="654"/>
      <c r="AP36" s="235"/>
      <c r="AQ36" s="721" t="s">
        <v>326</v>
      </c>
      <c r="AR36" s="722"/>
      <c r="AS36" s="722"/>
      <c r="AT36" s="722"/>
      <c r="AU36" s="722"/>
      <c r="AV36" s="722"/>
      <c r="AW36" s="722"/>
      <c r="AX36" s="722"/>
      <c r="AY36" s="723"/>
      <c r="AZ36" s="636">
        <v>3239645</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47653</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8105180</v>
      </c>
      <c r="CS36" s="648"/>
      <c r="CT36" s="648"/>
      <c r="CU36" s="648"/>
      <c r="CV36" s="648"/>
      <c r="CW36" s="648"/>
      <c r="CX36" s="648"/>
      <c r="CY36" s="649"/>
      <c r="CZ36" s="652">
        <v>22.4</v>
      </c>
      <c r="DA36" s="684"/>
      <c r="DB36" s="684"/>
      <c r="DC36" s="686"/>
      <c r="DD36" s="656">
        <v>2449024</v>
      </c>
      <c r="DE36" s="648"/>
      <c r="DF36" s="648"/>
      <c r="DG36" s="648"/>
      <c r="DH36" s="648"/>
      <c r="DI36" s="648"/>
      <c r="DJ36" s="648"/>
      <c r="DK36" s="649"/>
      <c r="DL36" s="656">
        <v>1515818</v>
      </c>
      <c r="DM36" s="648"/>
      <c r="DN36" s="648"/>
      <c r="DO36" s="648"/>
      <c r="DP36" s="648"/>
      <c r="DQ36" s="648"/>
      <c r="DR36" s="648"/>
      <c r="DS36" s="648"/>
      <c r="DT36" s="648"/>
      <c r="DU36" s="648"/>
      <c r="DV36" s="649"/>
      <c r="DW36" s="652">
        <v>11.6</v>
      </c>
      <c r="DX36" s="684"/>
      <c r="DY36" s="684"/>
      <c r="DZ36" s="684"/>
      <c r="EA36" s="684"/>
      <c r="EB36" s="684"/>
      <c r="EC36" s="685"/>
    </row>
    <row r="37" spans="2:133" ht="11.25" customHeight="1" x14ac:dyDescent="0.15">
      <c r="B37" s="644" t="s">
        <v>329</v>
      </c>
      <c r="C37" s="645"/>
      <c r="D37" s="645"/>
      <c r="E37" s="645"/>
      <c r="F37" s="645"/>
      <c r="G37" s="645"/>
      <c r="H37" s="645"/>
      <c r="I37" s="645"/>
      <c r="J37" s="645"/>
      <c r="K37" s="645"/>
      <c r="L37" s="645"/>
      <c r="M37" s="645"/>
      <c r="N37" s="645"/>
      <c r="O37" s="645"/>
      <c r="P37" s="645"/>
      <c r="Q37" s="646"/>
      <c r="R37" s="647">
        <v>341577</v>
      </c>
      <c r="S37" s="648"/>
      <c r="T37" s="648"/>
      <c r="U37" s="648"/>
      <c r="V37" s="648"/>
      <c r="W37" s="648"/>
      <c r="X37" s="648"/>
      <c r="Y37" s="649"/>
      <c r="Z37" s="650">
        <v>0.9</v>
      </c>
      <c r="AA37" s="650"/>
      <c r="AB37" s="650"/>
      <c r="AC37" s="650"/>
      <c r="AD37" s="651" t="s">
        <v>232</v>
      </c>
      <c r="AE37" s="651"/>
      <c r="AF37" s="651"/>
      <c r="AG37" s="651"/>
      <c r="AH37" s="651"/>
      <c r="AI37" s="651"/>
      <c r="AJ37" s="651"/>
      <c r="AK37" s="651"/>
      <c r="AL37" s="652" t="s">
        <v>243</v>
      </c>
      <c r="AM37" s="653"/>
      <c r="AN37" s="653"/>
      <c r="AO37" s="654"/>
      <c r="AQ37" s="725" t="s">
        <v>330</v>
      </c>
      <c r="AR37" s="726"/>
      <c r="AS37" s="726"/>
      <c r="AT37" s="726"/>
      <c r="AU37" s="726"/>
      <c r="AV37" s="726"/>
      <c r="AW37" s="726"/>
      <c r="AX37" s="726"/>
      <c r="AY37" s="727"/>
      <c r="AZ37" s="647">
        <v>732846</v>
      </c>
      <c r="BA37" s="648"/>
      <c r="BB37" s="648"/>
      <c r="BC37" s="648"/>
      <c r="BD37" s="672"/>
      <c r="BE37" s="672"/>
      <c r="BF37" s="702"/>
      <c r="BG37" s="662" t="s">
        <v>331</v>
      </c>
      <c r="BH37" s="663"/>
      <c r="BI37" s="663"/>
      <c r="BJ37" s="663"/>
      <c r="BK37" s="663"/>
      <c r="BL37" s="663"/>
      <c r="BM37" s="663"/>
      <c r="BN37" s="663"/>
      <c r="BO37" s="663"/>
      <c r="BP37" s="663"/>
      <c r="BQ37" s="663"/>
      <c r="BR37" s="663"/>
      <c r="BS37" s="663"/>
      <c r="BT37" s="663"/>
      <c r="BU37" s="664"/>
      <c r="BV37" s="647">
        <v>-23936</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799461</v>
      </c>
      <c r="CS37" s="672"/>
      <c r="CT37" s="672"/>
      <c r="CU37" s="672"/>
      <c r="CV37" s="672"/>
      <c r="CW37" s="672"/>
      <c r="CX37" s="672"/>
      <c r="CY37" s="673"/>
      <c r="CZ37" s="652">
        <v>2.2000000000000002</v>
      </c>
      <c r="DA37" s="684"/>
      <c r="DB37" s="684"/>
      <c r="DC37" s="686"/>
      <c r="DD37" s="656">
        <v>799353</v>
      </c>
      <c r="DE37" s="672"/>
      <c r="DF37" s="672"/>
      <c r="DG37" s="672"/>
      <c r="DH37" s="672"/>
      <c r="DI37" s="672"/>
      <c r="DJ37" s="672"/>
      <c r="DK37" s="673"/>
      <c r="DL37" s="656">
        <v>731490</v>
      </c>
      <c r="DM37" s="672"/>
      <c r="DN37" s="672"/>
      <c r="DO37" s="672"/>
      <c r="DP37" s="672"/>
      <c r="DQ37" s="672"/>
      <c r="DR37" s="672"/>
      <c r="DS37" s="672"/>
      <c r="DT37" s="672"/>
      <c r="DU37" s="672"/>
      <c r="DV37" s="673"/>
      <c r="DW37" s="652">
        <v>5.6</v>
      </c>
      <c r="DX37" s="684"/>
      <c r="DY37" s="684"/>
      <c r="DZ37" s="684"/>
      <c r="EA37" s="684"/>
      <c r="EB37" s="684"/>
      <c r="EC37" s="685"/>
    </row>
    <row r="38" spans="2:133" ht="11.25" customHeight="1" x14ac:dyDescent="0.15">
      <c r="B38" s="644" t="s">
        <v>333</v>
      </c>
      <c r="C38" s="645"/>
      <c r="D38" s="645"/>
      <c r="E38" s="645"/>
      <c r="F38" s="645"/>
      <c r="G38" s="645"/>
      <c r="H38" s="645"/>
      <c r="I38" s="645"/>
      <c r="J38" s="645"/>
      <c r="K38" s="645"/>
      <c r="L38" s="645"/>
      <c r="M38" s="645"/>
      <c r="N38" s="645"/>
      <c r="O38" s="645"/>
      <c r="P38" s="645"/>
      <c r="Q38" s="646"/>
      <c r="R38" s="647">
        <v>374726</v>
      </c>
      <c r="S38" s="648"/>
      <c r="T38" s="648"/>
      <c r="U38" s="648"/>
      <c r="V38" s="648"/>
      <c r="W38" s="648"/>
      <c r="X38" s="648"/>
      <c r="Y38" s="649"/>
      <c r="Z38" s="650">
        <v>1</v>
      </c>
      <c r="AA38" s="650"/>
      <c r="AB38" s="650"/>
      <c r="AC38" s="650"/>
      <c r="AD38" s="651">
        <v>22519</v>
      </c>
      <c r="AE38" s="651"/>
      <c r="AF38" s="651"/>
      <c r="AG38" s="651"/>
      <c r="AH38" s="651"/>
      <c r="AI38" s="651"/>
      <c r="AJ38" s="651"/>
      <c r="AK38" s="651"/>
      <c r="AL38" s="652">
        <v>0.2</v>
      </c>
      <c r="AM38" s="653"/>
      <c r="AN38" s="653"/>
      <c r="AO38" s="654"/>
      <c r="AQ38" s="725" t="s">
        <v>334</v>
      </c>
      <c r="AR38" s="726"/>
      <c r="AS38" s="726"/>
      <c r="AT38" s="726"/>
      <c r="AU38" s="726"/>
      <c r="AV38" s="726"/>
      <c r="AW38" s="726"/>
      <c r="AX38" s="726"/>
      <c r="AY38" s="727"/>
      <c r="AZ38" s="647">
        <v>179294</v>
      </c>
      <c r="BA38" s="648"/>
      <c r="BB38" s="648"/>
      <c r="BC38" s="648"/>
      <c r="BD38" s="672"/>
      <c r="BE38" s="672"/>
      <c r="BF38" s="702"/>
      <c r="BG38" s="662" t="s">
        <v>335</v>
      </c>
      <c r="BH38" s="663"/>
      <c r="BI38" s="663"/>
      <c r="BJ38" s="663"/>
      <c r="BK38" s="663"/>
      <c r="BL38" s="663"/>
      <c r="BM38" s="663"/>
      <c r="BN38" s="663"/>
      <c r="BO38" s="663"/>
      <c r="BP38" s="663"/>
      <c r="BQ38" s="663"/>
      <c r="BR38" s="663"/>
      <c r="BS38" s="663"/>
      <c r="BT38" s="663"/>
      <c r="BU38" s="664"/>
      <c r="BV38" s="647">
        <v>6519</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2278772</v>
      </c>
      <c r="CS38" s="648"/>
      <c r="CT38" s="648"/>
      <c r="CU38" s="648"/>
      <c r="CV38" s="648"/>
      <c r="CW38" s="648"/>
      <c r="CX38" s="648"/>
      <c r="CY38" s="649"/>
      <c r="CZ38" s="652">
        <v>6.3</v>
      </c>
      <c r="DA38" s="684"/>
      <c r="DB38" s="684"/>
      <c r="DC38" s="686"/>
      <c r="DD38" s="656">
        <v>1814993</v>
      </c>
      <c r="DE38" s="648"/>
      <c r="DF38" s="648"/>
      <c r="DG38" s="648"/>
      <c r="DH38" s="648"/>
      <c r="DI38" s="648"/>
      <c r="DJ38" s="648"/>
      <c r="DK38" s="649"/>
      <c r="DL38" s="656">
        <v>1673990</v>
      </c>
      <c r="DM38" s="648"/>
      <c r="DN38" s="648"/>
      <c r="DO38" s="648"/>
      <c r="DP38" s="648"/>
      <c r="DQ38" s="648"/>
      <c r="DR38" s="648"/>
      <c r="DS38" s="648"/>
      <c r="DT38" s="648"/>
      <c r="DU38" s="648"/>
      <c r="DV38" s="649"/>
      <c r="DW38" s="652">
        <v>12.8</v>
      </c>
      <c r="DX38" s="684"/>
      <c r="DY38" s="684"/>
      <c r="DZ38" s="684"/>
      <c r="EA38" s="684"/>
      <c r="EB38" s="684"/>
      <c r="EC38" s="685"/>
    </row>
    <row r="39" spans="2:133" ht="11.25" customHeight="1" x14ac:dyDescent="0.15">
      <c r="B39" s="644" t="s">
        <v>337</v>
      </c>
      <c r="C39" s="645"/>
      <c r="D39" s="645"/>
      <c r="E39" s="645"/>
      <c r="F39" s="645"/>
      <c r="G39" s="645"/>
      <c r="H39" s="645"/>
      <c r="I39" s="645"/>
      <c r="J39" s="645"/>
      <c r="K39" s="645"/>
      <c r="L39" s="645"/>
      <c r="M39" s="645"/>
      <c r="N39" s="645"/>
      <c r="O39" s="645"/>
      <c r="P39" s="645"/>
      <c r="Q39" s="646"/>
      <c r="R39" s="647">
        <v>2235129</v>
      </c>
      <c r="S39" s="648"/>
      <c r="T39" s="648"/>
      <c r="U39" s="648"/>
      <c r="V39" s="648"/>
      <c r="W39" s="648"/>
      <c r="X39" s="648"/>
      <c r="Y39" s="649"/>
      <c r="Z39" s="650">
        <v>6.1</v>
      </c>
      <c r="AA39" s="650"/>
      <c r="AB39" s="650"/>
      <c r="AC39" s="650"/>
      <c r="AD39" s="651" t="s">
        <v>243</v>
      </c>
      <c r="AE39" s="651"/>
      <c r="AF39" s="651"/>
      <c r="AG39" s="651"/>
      <c r="AH39" s="651"/>
      <c r="AI39" s="651"/>
      <c r="AJ39" s="651"/>
      <c r="AK39" s="651"/>
      <c r="AL39" s="652" t="s">
        <v>243</v>
      </c>
      <c r="AM39" s="653"/>
      <c r="AN39" s="653"/>
      <c r="AO39" s="654"/>
      <c r="AQ39" s="725" t="s">
        <v>338</v>
      </c>
      <c r="AR39" s="726"/>
      <c r="AS39" s="726"/>
      <c r="AT39" s="726"/>
      <c r="AU39" s="726"/>
      <c r="AV39" s="726"/>
      <c r="AW39" s="726"/>
      <c r="AX39" s="726"/>
      <c r="AY39" s="727"/>
      <c r="AZ39" s="647">
        <v>48733</v>
      </c>
      <c r="BA39" s="648"/>
      <c r="BB39" s="648"/>
      <c r="BC39" s="648"/>
      <c r="BD39" s="672"/>
      <c r="BE39" s="672"/>
      <c r="BF39" s="702"/>
      <c r="BG39" s="662" t="s">
        <v>339</v>
      </c>
      <c r="BH39" s="663"/>
      <c r="BI39" s="663"/>
      <c r="BJ39" s="663"/>
      <c r="BK39" s="663"/>
      <c r="BL39" s="663"/>
      <c r="BM39" s="663"/>
      <c r="BN39" s="663"/>
      <c r="BO39" s="663"/>
      <c r="BP39" s="663"/>
      <c r="BQ39" s="663"/>
      <c r="BR39" s="663"/>
      <c r="BS39" s="663"/>
      <c r="BT39" s="663"/>
      <c r="BU39" s="664"/>
      <c r="BV39" s="647">
        <v>10285</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5607302</v>
      </c>
      <c r="CS39" s="672"/>
      <c r="CT39" s="672"/>
      <c r="CU39" s="672"/>
      <c r="CV39" s="672"/>
      <c r="CW39" s="672"/>
      <c r="CX39" s="672"/>
      <c r="CY39" s="673"/>
      <c r="CZ39" s="652">
        <v>15.5</v>
      </c>
      <c r="DA39" s="684"/>
      <c r="DB39" s="684"/>
      <c r="DC39" s="686"/>
      <c r="DD39" s="656">
        <v>141282</v>
      </c>
      <c r="DE39" s="672"/>
      <c r="DF39" s="672"/>
      <c r="DG39" s="672"/>
      <c r="DH39" s="672"/>
      <c r="DI39" s="672"/>
      <c r="DJ39" s="672"/>
      <c r="DK39" s="673"/>
      <c r="DL39" s="656" t="s">
        <v>232</v>
      </c>
      <c r="DM39" s="672"/>
      <c r="DN39" s="672"/>
      <c r="DO39" s="672"/>
      <c r="DP39" s="672"/>
      <c r="DQ39" s="672"/>
      <c r="DR39" s="672"/>
      <c r="DS39" s="672"/>
      <c r="DT39" s="672"/>
      <c r="DU39" s="672"/>
      <c r="DV39" s="673"/>
      <c r="DW39" s="652" t="s">
        <v>232</v>
      </c>
      <c r="DX39" s="684"/>
      <c r="DY39" s="684"/>
      <c r="DZ39" s="684"/>
      <c r="EA39" s="684"/>
      <c r="EB39" s="684"/>
      <c r="EC39" s="685"/>
    </row>
    <row r="40" spans="2:133" ht="11.25" customHeight="1" x14ac:dyDescent="0.15">
      <c r="B40" s="644" t="s">
        <v>341</v>
      </c>
      <c r="C40" s="645"/>
      <c r="D40" s="645"/>
      <c r="E40" s="645"/>
      <c r="F40" s="645"/>
      <c r="G40" s="645"/>
      <c r="H40" s="645"/>
      <c r="I40" s="645"/>
      <c r="J40" s="645"/>
      <c r="K40" s="645"/>
      <c r="L40" s="645"/>
      <c r="M40" s="645"/>
      <c r="N40" s="645"/>
      <c r="O40" s="645"/>
      <c r="P40" s="645"/>
      <c r="Q40" s="646"/>
      <c r="R40" s="647" t="s">
        <v>232</v>
      </c>
      <c r="S40" s="648"/>
      <c r="T40" s="648"/>
      <c r="U40" s="648"/>
      <c r="V40" s="648"/>
      <c r="W40" s="648"/>
      <c r="X40" s="648"/>
      <c r="Y40" s="649"/>
      <c r="Z40" s="650" t="s">
        <v>243</v>
      </c>
      <c r="AA40" s="650"/>
      <c r="AB40" s="650"/>
      <c r="AC40" s="650"/>
      <c r="AD40" s="651" t="s">
        <v>232</v>
      </c>
      <c r="AE40" s="651"/>
      <c r="AF40" s="651"/>
      <c r="AG40" s="651"/>
      <c r="AH40" s="651"/>
      <c r="AI40" s="651"/>
      <c r="AJ40" s="651"/>
      <c r="AK40" s="651"/>
      <c r="AL40" s="652" t="s">
        <v>232</v>
      </c>
      <c r="AM40" s="653"/>
      <c r="AN40" s="653"/>
      <c r="AO40" s="654"/>
      <c r="AQ40" s="725" t="s">
        <v>342</v>
      </c>
      <c r="AR40" s="726"/>
      <c r="AS40" s="726"/>
      <c r="AT40" s="726"/>
      <c r="AU40" s="726"/>
      <c r="AV40" s="726"/>
      <c r="AW40" s="726"/>
      <c r="AX40" s="726"/>
      <c r="AY40" s="727"/>
      <c r="AZ40" s="647">
        <v>23574</v>
      </c>
      <c r="BA40" s="648"/>
      <c r="BB40" s="648"/>
      <c r="BC40" s="648"/>
      <c r="BD40" s="672"/>
      <c r="BE40" s="672"/>
      <c r="BF40" s="702"/>
      <c r="BG40" s="728" t="s">
        <v>343</v>
      </c>
      <c r="BH40" s="729"/>
      <c r="BI40" s="729"/>
      <c r="BJ40" s="729"/>
      <c r="BK40" s="729"/>
      <c r="BL40" s="236"/>
      <c r="BM40" s="663" t="s">
        <v>344</v>
      </c>
      <c r="BN40" s="663"/>
      <c r="BO40" s="663"/>
      <c r="BP40" s="663"/>
      <c r="BQ40" s="663"/>
      <c r="BR40" s="663"/>
      <c r="BS40" s="663"/>
      <c r="BT40" s="663"/>
      <c r="BU40" s="664"/>
      <c r="BV40" s="647">
        <v>98</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8230</v>
      </c>
      <c r="CS40" s="648"/>
      <c r="CT40" s="648"/>
      <c r="CU40" s="648"/>
      <c r="CV40" s="648"/>
      <c r="CW40" s="648"/>
      <c r="CX40" s="648"/>
      <c r="CY40" s="649"/>
      <c r="CZ40" s="652">
        <v>0</v>
      </c>
      <c r="DA40" s="684"/>
      <c r="DB40" s="684"/>
      <c r="DC40" s="686"/>
      <c r="DD40" s="656" t="s">
        <v>243</v>
      </c>
      <c r="DE40" s="648"/>
      <c r="DF40" s="648"/>
      <c r="DG40" s="648"/>
      <c r="DH40" s="648"/>
      <c r="DI40" s="648"/>
      <c r="DJ40" s="648"/>
      <c r="DK40" s="649"/>
      <c r="DL40" s="656" t="s">
        <v>232</v>
      </c>
      <c r="DM40" s="648"/>
      <c r="DN40" s="648"/>
      <c r="DO40" s="648"/>
      <c r="DP40" s="648"/>
      <c r="DQ40" s="648"/>
      <c r="DR40" s="648"/>
      <c r="DS40" s="648"/>
      <c r="DT40" s="648"/>
      <c r="DU40" s="648"/>
      <c r="DV40" s="649"/>
      <c r="DW40" s="652" t="s">
        <v>243</v>
      </c>
      <c r="DX40" s="684"/>
      <c r="DY40" s="684"/>
      <c r="DZ40" s="684"/>
      <c r="EA40" s="684"/>
      <c r="EB40" s="684"/>
      <c r="EC40" s="685"/>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232</v>
      </c>
      <c r="S41" s="648"/>
      <c r="T41" s="648"/>
      <c r="U41" s="648"/>
      <c r="V41" s="648"/>
      <c r="W41" s="648"/>
      <c r="X41" s="648"/>
      <c r="Y41" s="649"/>
      <c r="Z41" s="650" t="s">
        <v>232</v>
      </c>
      <c r="AA41" s="650"/>
      <c r="AB41" s="650"/>
      <c r="AC41" s="650"/>
      <c r="AD41" s="651" t="s">
        <v>232</v>
      </c>
      <c r="AE41" s="651"/>
      <c r="AF41" s="651"/>
      <c r="AG41" s="651"/>
      <c r="AH41" s="651"/>
      <c r="AI41" s="651"/>
      <c r="AJ41" s="651"/>
      <c r="AK41" s="651"/>
      <c r="AL41" s="652" t="s">
        <v>232</v>
      </c>
      <c r="AM41" s="653"/>
      <c r="AN41" s="653"/>
      <c r="AO41" s="654"/>
      <c r="AQ41" s="725" t="s">
        <v>347</v>
      </c>
      <c r="AR41" s="726"/>
      <c r="AS41" s="726"/>
      <c r="AT41" s="726"/>
      <c r="AU41" s="726"/>
      <c r="AV41" s="726"/>
      <c r="AW41" s="726"/>
      <c r="AX41" s="726"/>
      <c r="AY41" s="727"/>
      <c r="AZ41" s="647">
        <v>517951</v>
      </c>
      <c r="BA41" s="648"/>
      <c r="BB41" s="648"/>
      <c r="BC41" s="648"/>
      <c r="BD41" s="672"/>
      <c r="BE41" s="672"/>
      <c r="BF41" s="702"/>
      <c r="BG41" s="728"/>
      <c r="BH41" s="729"/>
      <c r="BI41" s="729"/>
      <c r="BJ41" s="729"/>
      <c r="BK41" s="729"/>
      <c r="BL41" s="236"/>
      <c r="BM41" s="663" t="s">
        <v>348</v>
      </c>
      <c r="BN41" s="663"/>
      <c r="BO41" s="663"/>
      <c r="BP41" s="663"/>
      <c r="BQ41" s="663"/>
      <c r="BR41" s="663"/>
      <c r="BS41" s="663"/>
      <c r="BT41" s="663"/>
      <c r="BU41" s="664"/>
      <c r="BV41" s="647">
        <v>2</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243</v>
      </c>
      <c r="CS41" s="672"/>
      <c r="CT41" s="672"/>
      <c r="CU41" s="672"/>
      <c r="CV41" s="672"/>
      <c r="CW41" s="672"/>
      <c r="CX41" s="672"/>
      <c r="CY41" s="673"/>
      <c r="CZ41" s="652" t="s">
        <v>232</v>
      </c>
      <c r="DA41" s="684"/>
      <c r="DB41" s="684"/>
      <c r="DC41" s="686"/>
      <c r="DD41" s="656" t="s">
        <v>232</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350</v>
      </c>
      <c r="C42" s="645"/>
      <c r="D42" s="645"/>
      <c r="E42" s="645"/>
      <c r="F42" s="645"/>
      <c r="G42" s="645"/>
      <c r="H42" s="645"/>
      <c r="I42" s="645"/>
      <c r="J42" s="645"/>
      <c r="K42" s="645"/>
      <c r="L42" s="645"/>
      <c r="M42" s="645"/>
      <c r="N42" s="645"/>
      <c r="O42" s="645"/>
      <c r="P42" s="645"/>
      <c r="Q42" s="646"/>
      <c r="R42" s="647">
        <v>516742</v>
      </c>
      <c r="S42" s="648"/>
      <c r="T42" s="648"/>
      <c r="U42" s="648"/>
      <c r="V42" s="648"/>
      <c r="W42" s="648"/>
      <c r="X42" s="648"/>
      <c r="Y42" s="649"/>
      <c r="Z42" s="650">
        <v>1.4</v>
      </c>
      <c r="AA42" s="650"/>
      <c r="AB42" s="650"/>
      <c r="AC42" s="650"/>
      <c r="AD42" s="651" t="s">
        <v>243</v>
      </c>
      <c r="AE42" s="651"/>
      <c r="AF42" s="651"/>
      <c r="AG42" s="651"/>
      <c r="AH42" s="651"/>
      <c r="AI42" s="651"/>
      <c r="AJ42" s="651"/>
      <c r="AK42" s="651"/>
      <c r="AL42" s="652" t="s">
        <v>232</v>
      </c>
      <c r="AM42" s="653"/>
      <c r="AN42" s="653"/>
      <c r="AO42" s="654"/>
      <c r="AQ42" s="746" t="s">
        <v>351</v>
      </c>
      <c r="AR42" s="747"/>
      <c r="AS42" s="747"/>
      <c r="AT42" s="747"/>
      <c r="AU42" s="747"/>
      <c r="AV42" s="747"/>
      <c r="AW42" s="747"/>
      <c r="AX42" s="747"/>
      <c r="AY42" s="748"/>
      <c r="AZ42" s="738">
        <v>1737247</v>
      </c>
      <c r="BA42" s="739"/>
      <c r="BB42" s="739"/>
      <c r="BC42" s="739"/>
      <c r="BD42" s="718"/>
      <c r="BE42" s="718"/>
      <c r="BF42" s="720"/>
      <c r="BG42" s="730"/>
      <c r="BH42" s="731"/>
      <c r="BI42" s="731"/>
      <c r="BJ42" s="731"/>
      <c r="BK42" s="731"/>
      <c r="BL42" s="237"/>
      <c r="BM42" s="675" t="s">
        <v>352</v>
      </c>
      <c r="BN42" s="675"/>
      <c r="BO42" s="675"/>
      <c r="BP42" s="675"/>
      <c r="BQ42" s="675"/>
      <c r="BR42" s="675"/>
      <c r="BS42" s="675"/>
      <c r="BT42" s="675"/>
      <c r="BU42" s="676"/>
      <c r="BV42" s="738">
        <v>356</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3000376</v>
      </c>
      <c r="CS42" s="648"/>
      <c r="CT42" s="648"/>
      <c r="CU42" s="648"/>
      <c r="CV42" s="648"/>
      <c r="CW42" s="648"/>
      <c r="CX42" s="648"/>
      <c r="CY42" s="649"/>
      <c r="CZ42" s="652">
        <v>8.3000000000000007</v>
      </c>
      <c r="DA42" s="653"/>
      <c r="DB42" s="653"/>
      <c r="DC42" s="665"/>
      <c r="DD42" s="656">
        <v>395511</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354</v>
      </c>
      <c r="C43" s="689"/>
      <c r="D43" s="689"/>
      <c r="E43" s="689"/>
      <c r="F43" s="689"/>
      <c r="G43" s="689"/>
      <c r="H43" s="689"/>
      <c r="I43" s="689"/>
      <c r="J43" s="689"/>
      <c r="K43" s="689"/>
      <c r="L43" s="689"/>
      <c r="M43" s="689"/>
      <c r="N43" s="689"/>
      <c r="O43" s="689"/>
      <c r="P43" s="689"/>
      <c r="Q43" s="690"/>
      <c r="R43" s="738">
        <v>36387919</v>
      </c>
      <c r="S43" s="739"/>
      <c r="T43" s="739"/>
      <c r="U43" s="739"/>
      <c r="V43" s="739"/>
      <c r="W43" s="739"/>
      <c r="X43" s="739"/>
      <c r="Y43" s="740"/>
      <c r="Z43" s="741">
        <v>100</v>
      </c>
      <c r="AA43" s="741"/>
      <c r="AB43" s="741"/>
      <c r="AC43" s="741"/>
      <c r="AD43" s="742">
        <v>12563369</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59648</v>
      </c>
      <c r="CS43" s="672"/>
      <c r="CT43" s="672"/>
      <c r="CU43" s="672"/>
      <c r="CV43" s="672"/>
      <c r="CW43" s="672"/>
      <c r="CX43" s="672"/>
      <c r="CY43" s="673"/>
      <c r="CZ43" s="652">
        <v>0.2</v>
      </c>
      <c r="DA43" s="684"/>
      <c r="DB43" s="684"/>
      <c r="DC43" s="686"/>
      <c r="DD43" s="656">
        <v>59648</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356</v>
      </c>
      <c r="CG44" s="645"/>
      <c r="CH44" s="645"/>
      <c r="CI44" s="645"/>
      <c r="CJ44" s="645"/>
      <c r="CK44" s="645"/>
      <c r="CL44" s="645"/>
      <c r="CM44" s="645"/>
      <c r="CN44" s="645"/>
      <c r="CO44" s="645"/>
      <c r="CP44" s="645"/>
      <c r="CQ44" s="646"/>
      <c r="CR44" s="647">
        <v>2936204</v>
      </c>
      <c r="CS44" s="648"/>
      <c r="CT44" s="648"/>
      <c r="CU44" s="648"/>
      <c r="CV44" s="648"/>
      <c r="CW44" s="648"/>
      <c r="CX44" s="648"/>
      <c r="CY44" s="649"/>
      <c r="CZ44" s="652">
        <v>8.1</v>
      </c>
      <c r="DA44" s="653"/>
      <c r="DB44" s="653"/>
      <c r="DC44" s="665"/>
      <c r="DD44" s="656">
        <v>361735</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737686</v>
      </c>
      <c r="CS45" s="672"/>
      <c r="CT45" s="672"/>
      <c r="CU45" s="672"/>
      <c r="CV45" s="672"/>
      <c r="CW45" s="672"/>
      <c r="CX45" s="672"/>
      <c r="CY45" s="673"/>
      <c r="CZ45" s="652">
        <v>2</v>
      </c>
      <c r="DA45" s="684"/>
      <c r="DB45" s="684"/>
      <c r="DC45" s="686"/>
      <c r="DD45" s="656">
        <v>59308</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1972737</v>
      </c>
      <c r="CS46" s="648"/>
      <c r="CT46" s="648"/>
      <c r="CU46" s="648"/>
      <c r="CV46" s="648"/>
      <c r="CW46" s="648"/>
      <c r="CX46" s="648"/>
      <c r="CY46" s="649"/>
      <c r="CZ46" s="652">
        <v>5.4</v>
      </c>
      <c r="DA46" s="653"/>
      <c r="DB46" s="653"/>
      <c r="DC46" s="665"/>
      <c r="DD46" s="656">
        <v>297127</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64172</v>
      </c>
      <c r="CS47" s="672"/>
      <c r="CT47" s="672"/>
      <c r="CU47" s="672"/>
      <c r="CV47" s="672"/>
      <c r="CW47" s="672"/>
      <c r="CX47" s="672"/>
      <c r="CY47" s="673"/>
      <c r="CZ47" s="652">
        <v>0.2</v>
      </c>
      <c r="DA47" s="684"/>
      <c r="DB47" s="684"/>
      <c r="DC47" s="686"/>
      <c r="DD47" s="656">
        <v>33776</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232</v>
      </c>
      <c r="CS48" s="648"/>
      <c r="CT48" s="648"/>
      <c r="CU48" s="648"/>
      <c r="CV48" s="648"/>
      <c r="CW48" s="648"/>
      <c r="CX48" s="648"/>
      <c r="CY48" s="649"/>
      <c r="CZ48" s="652" t="s">
        <v>243</v>
      </c>
      <c r="DA48" s="653"/>
      <c r="DB48" s="653"/>
      <c r="DC48" s="665"/>
      <c r="DD48" s="656" t="s">
        <v>243</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364</v>
      </c>
      <c r="CE49" s="689"/>
      <c r="CF49" s="689"/>
      <c r="CG49" s="689"/>
      <c r="CH49" s="689"/>
      <c r="CI49" s="689"/>
      <c r="CJ49" s="689"/>
      <c r="CK49" s="689"/>
      <c r="CL49" s="689"/>
      <c r="CM49" s="689"/>
      <c r="CN49" s="689"/>
      <c r="CO49" s="689"/>
      <c r="CP49" s="689"/>
      <c r="CQ49" s="690"/>
      <c r="CR49" s="738">
        <v>36203880</v>
      </c>
      <c r="CS49" s="718"/>
      <c r="CT49" s="718"/>
      <c r="CU49" s="718"/>
      <c r="CV49" s="718"/>
      <c r="CW49" s="718"/>
      <c r="CX49" s="718"/>
      <c r="CY49" s="749"/>
      <c r="CZ49" s="743">
        <v>100</v>
      </c>
      <c r="DA49" s="750"/>
      <c r="DB49" s="750"/>
      <c r="DC49" s="751"/>
      <c r="DD49" s="752">
        <v>15201116</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RLvQI48i4bR3pR/R647XaXRkMmnuIdmhv35Hxuk2C+/Z1nJBjt1ios14lU25Qo69U4MRnEnDmTGxMW/VinmSVA==" saltValue="QmkGMqDWbZ/ZVnEX/sWZr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36138</v>
      </c>
      <c r="R7" s="783"/>
      <c r="S7" s="783"/>
      <c r="T7" s="783"/>
      <c r="U7" s="783"/>
      <c r="V7" s="783">
        <v>35979</v>
      </c>
      <c r="W7" s="783"/>
      <c r="X7" s="783"/>
      <c r="Y7" s="783"/>
      <c r="Z7" s="783"/>
      <c r="AA7" s="783">
        <v>159</v>
      </c>
      <c r="AB7" s="783"/>
      <c r="AC7" s="783"/>
      <c r="AD7" s="783"/>
      <c r="AE7" s="784"/>
      <c r="AF7" s="785">
        <v>103</v>
      </c>
      <c r="AG7" s="786"/>
      <c r="AH7" s="786"/>
      <c r="AI7" s="786"/>
      <c r="AJ7" s="787"/>
      <c r="AK7" s="825">
        <v>4116</v>
      </c>
      <c r="AL7" s="826"/>
      <c r="AM7" s="826"/>
      <c r="AN7" s="826"/>
      <c r="AO7" s="826"/>
      <c r="AP7" s="826">
        <v>27922</v>
      </c>
      <c r="AQ7" s="826"/>
      <c r="AR7" s="826"/>
      <c r="AS7" s="826"/>
      <c r="AT7" s="826"/>
      <c r="AU7" s="827"/>
      <c r="AV7" s="827"/>
      <c r="AW7" s="827"/>
      <c r="AX7" s="827"/>
      <c r="AY7" s="828"/>
      <c r="AZ7" s="254"/>
      <c r="BA7" s="254"/>
      <c r="BB7" s="254"/>
      <c r="BC7" s="254"/>
      <c r="BD7" s="254"/>
      <c r="BE7" s="255"/>
      <c r="BF7" s="255"/>
      <c r="BG7" s="255"/>
      <c r="BH7" s="255"/>
      <c r="BI7" s="255"/>
      <c r="BJ7" s="255"/>
      <c r="BK7" s="255"/>
      <c r="BL7" s="255"/>
      <c r="BM7" s="255"/>
      <c r="BN7" s="255"/>
      <c r="BO7" s="255"/>
      <c r="BP7" s="255"/>
      <c r="BQ7" s="261">
        <v>1</v>
      </c>
      <c r="BR7" s="262"/>
      <c r="BS7" s="829" t="s">
        <v>613</v>
      </c>
      <c r="BT7" s="830"/>
      <c r="BU7" s="830"/>
      <c r="BV7" s="830"/>
      <c r="BW7" s="830"/>
      <c r="BX7" s="830"/>
      <c r="BY7" s="830"/>
      <c r="BZ7" s="830"/>
      <c r="CA7" s="830"/>
      <c r="CB7" s="830"/>
      <c r="CC7" s="830"/>
      <c r="CD7" s="830"/>
      <c r="CE7" s="830"/>
      <c r="CF7" s="830"/>
      <c r="CG7" s="831"/>
      <c r="CH7" s="819">
        <v>-6</v>
      </c>
      <c r="CI7" s="820"/>
      <c r="CJ7" s="820"/>
      <c r="CK7" s="820"/>
      <c r="CL7" s="821"/>
      <c r="CM7" s="819">
        <v>136</v>
      </c>
      <c r="CN7" s="820"/>
      <c r="CO7" s="820"/>
      <c r="CP7" s="820"/>
      <c r="CQ7" s="821"/>
      <c r="CR7" s="819">
        <v>55</v>
      </c>
      <c r="CS7" s="820"/>
      <c r="CT7" s="820"/>
      <c r="CU7" s="820"/>
      <c r="CV7" s="821"/>
      <c r="CW7" s="822" t="s">
        <v>619</v>
      </c>
      <c r="CX7" s="823"/>
      <c r="CY7" s="823"/>
      <c r="CZ7" s="823"/>
      <c r="DA7" s="824"/>
      <c r="DB7" s="822" t="s">
        <v>619</v>
      </c>
      <c r="DC7" s="823"/>
      <c r="DD7" s="823"/>
      <c r="DE7" s="823"/>
      <c r="DF7" s="824"/>
      <c r="DG7" s="822" t="s">
        <v>619</v>
      </c>
      <c r="DH7" s="823"/>
      <c r="DI7" s="823"/>
      <c r="DJ7" s="823"/>
      <c r="DK7" s="824"/>
      <c r="DL7" s="822" t="s">
        <v>619</v>
      </c>
      <c r="DM7" s="823"/>
      <c r="DN7" s="823"/>
      <c r="DO7" s="823"/>
      <c r="DP7" s="824"/>
      <c r="DQ7" s="822" t="s">
        <v>619</v>
      </c>
      <c r="DR7" s="823"/>
      <c r="DS7" s="823"/>
      <c r="DT7" s="823"/>
      <c r="DU7" s="824"/>
      <c r="DV7" s="800"/>
      <c r="DW7" s="801"/>
      <c r="DX7" s="801"/>
      <c r="DY7" s="801"/>
      <c r="DZ7" s="802"/>
      <c r="EA7" s="256"/>
    </row>
    <row r="8" spans="1:131" s="257" customFormat="1" ht="26.25" customHeight="1" x14ac:dyDescent="0.15">
      <c r="A8" s="263">
        <v>2</v>
      </c>
      <c r="B8" s="803" t="s">
        <v>388</v>
      </c>
      <c r="C8" s="804"/>
      <c r="D8" s="804"/>
      <c r="E8" s="804"/>
      <c r="F8" s="804"/>
      <c r="G8" s="804"/>
      <c r="H8" s="804"/>
      <c r="I8" s="804"/>
      <c r="J8" s="804"/>
      <c r="K8" s="804"/>
      <c r="L8" s="804"/>
      <c r="M8" s="804"/>
      <c r="N8" s="804"/>
      <c r="O8" s="804"/>
      <c r="P8" s="805"/>
      <c r="Q8" s="806">
        <v>1280</v>
      </c>
      <c r="R8" s="807"/>
      <c r="S8" s="807"/>
      <c r="T8" s="807"/>
      <c r="U8" s="807"/>
      <c r="V8" s="807">
        <v>1255</v>
      </c>
      <c r="W8" s="807"/>
      <c r="X8" s="807"/>
      <c r="Y8" s="807"/>
      <c r="Z8" s="807"/>
      <c r="AA8" s="807">
        <v>25</v>
      </c>
      <c r="AB8" s="807"/>
      <c r="AC8" s="807"/>
      <c r="AD8" s="807"/>
      <c r="AE8" s="808"/>
      <c r="AF8" s="809" t="s">
        <v>389</v>
      </c>
      <c r="AG8" s="810"/>
      <c r="AH8" s="810"/>
      <c r="AI8" s="810"/>
      <c r="AJ8" s="811"/>
      <c r="AK8" s="812">
        <v>388</v>
      </c>
      <c r="AL8" s="813"/>
      <c r="AM8" s="813"/>
      <c r="AN8" s="813"/>
      <c r="AO8" s="813"/>
      <c r="AP8" s="813">
        <v>1652</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614</v>
      </c>
      <c r="BT8" s="817"/>
      <c r="BU8" s="817"/>
      <c r="BV8" s="817"/>
      <c r="BW8" s="817"/>
      <c r="BX8" s="817"/>
      <c r="BY8" s="817"/>
      <c r="BZ8" s="817"/>
      <c r="CA8" s="817"/>
      <c r="CB8" s="817"/>
      <c r="CC8" s="817"/>
      <c r="CD8" s="817"/>
      <c r="CE8" s="817"/>
      <c r="CF8" s="817"/>
      <c r="CG8" s="818"/>
      <c r="CH8" s="822">
        <v>2</v>
      </c>
      <c r="CI8" s="823"/>
      <c r="CJ8" s="823"/>
      <c r="CK8" s="823"/>
      <c r="CL8" s="824"/>
      <c r="CM8" s="822">
        <v>103</v>
      </c>
      <c r="CN8" s="823"/>
      <c r="CO8" s="823"/>
      <c r="CP8" s="823"/>
      <c r="CQ8" s="824"/>
      <c r="CR8" s="822">
        <v>14</v>
      </c>
      <c r="CS8" s="823"/>
      <c r="CT8" s="823"/>
      <c r="CU8" s="823"/>
      <c r="CV8" s="824"/>
      <c r="CW8" s="822" t="s">
        <v>619</v>
      </c>
      <c r="CX8" s="823"/>
      <c r="CY8" s="823"/>
      <c r="CZ8" s="823"/>
      <c r="DA8" s="824"/>
      <c r="DB8" s="822" t="s">
        <v>619</v>
      </c>
      <c r="DC8" s="823"/>
      <c r="DD8" s="823"/>
      <c r="DE8" s="823"/>
      <c r="DF8" s="824"/>
      <c r="DG8" s="822" t="s">
        <v>619</v>
      </c>
      <c r="DH8" s="823"/>
      <c r="DI8" s="823"/>
      <c r="DJ8" s="823"/>
      <c r="DK8" s="824"/>
      <c r="DL8" s="822" t="s">
        <v>619</v>
      </c>
      <c r="DM8" s="823"/>
      <c r="DN8" s="823"/>
      <c r="DO8" s="823"/>
      <c r="DP8" s="824"/>
      <c r="DQ8" s="822" t="s">
        <v>619</v>
      </c>
      <c r="DR8" s="823"/>
      <c r="DS8" s="823"/>
      <c r="DT8" s="823"/>
      <c r="DU8" s="824"/>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615</v>
      </c>
      <c r="BT9" s="817"/>
      <c r="BU9" s="817"/>
      <c r="BV9" s="817"/>
      <c r="BW9" s="817"/>
      <c r="BX9" s="817"/>
      <c r="BY9" s="817"/>
      <c r="BZ9" s="817"/>
      <c r="CA9" s="817"/>
      <c r="CB9" s="817"/>
      <c r="CC9" s="817"/>
      <c r="CD9" s="817"/>
      <c r="CE9" s="817"/>
      <c r="CF9" s="817"/>
      <c r="CG9" s="818"/>
      <c r="CH9" s="822">
        <v>5</v>
      </c>
      <c r="CI9" s="823"/>
      <c r="CJ9" s="823"/>
      <c r="CK9" s="823"/>
      <c r="CL9" s="824"/>
      <c r="CM9" s="822">
        <v>397</v>
      </c>
      <c r="CN9" s="823"/>
      <c r="CO9" s="823"/>
      <c r="CP9" s="823"/>
      <c r="CQ9" s="824"/>
      <c r="CR9" s="822">
        <v>421</v>
      </c>
      <c r="CS9" s="823"/>
      <c r="CT9" s="823"/>
      <c r="CU9" s="823"/>
      <c r="CV9" s="824"/>
      <c r="CW9" s="822" t="s">
        <v>619</v>
      </c>
      <c r="CX9" s="823"/>
      <c r="CY9" s="823"/>
      <c r="CZ9" s="823"/>
      <c r="DA9" s="824"/>
      <c r="DB9" s="822" t="s">
        <v>619</v>
      </c>
      <c r="DC9" s="823"/>
      <c r="DD9" s="823"/>
      <c r="DE9" s="823"/>
      <c r="DF9" s="824"/>
      <c r="DG9" s="822" t="s">
        <v>619</v>
      </c>
      <c r="DH9" s="823"/>
      <c r="DI9" s="823"/>
      <c r="DJ9" s="823"/>
      <c r="DK9" s="824"/>
      <c r="DL9" s="822" t="s">
        <v>619</v>
      </c>
      <c r="DM9" s="823"/>
      <c r="DN9" s="823"/>
      <c r="DO9" s="823"/>
      <c r="DP9" s="824"/>
      <c r="DQ9" s="822" t="s">
        <v>619</v>
      </c>
      <c r="DR9" s="823"/>
      <c r="DS9" s="823"/>
      <c r="DT9" s="823"/>
      <c r="DU9" s="824"/>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616</v>
      </c>
      <c r="BT10" s="817"/>
      <c r="BU10" s="817"/>
      <c r="BV10" s="817"/>
      <c r="BW10" s="817"/>
      <c r="BX10" s="817"/>
      <c r="BY10" s="817"/>
      <c r="BZ10" s="817"/>
      <c r="CA10" s="817"/>
      <c r="CB10" s="817"/>
      <c r="CC10" s="817"/>
      <c r="CD10" s="817"/>
      <c r="CE10" s="817"/>
      <c r="CF10" s="817"/>
      <c r="CG10" s="818"/>
      <c r="CH10" s="822">
        <v>-45</v>
      </c>
      <c r="CI10" s="823"/>
      <c r="CJ10" s="823"/>
      <c r="CK10" s="823"/>
      <c r="CL10" s="824"/>
      <c r="CM10" s="822">
        <v>444</v>
      </c>
      <c r="CN10" s="823"/>
      <c r="CO10" s="823"/>
      <c r="CP10" s="823"/>
      <c r="CQ10" s="824"/>
      <c r="CR10" s="822">
        <v>362</v>
      </c>
      <c r="CS10" s="823"/>
      <c r="CT10" s="823"/>
      <c r="CU10" s="823"/>
      <c r="CV10" s="824"/>
      <c r="CW10" s="822">
        <v>1</v>
      </c>
      <c r="CX10" s="823"/>
      <c r="CY10" s="823"/>
      <c r="CZ10" s="823"/>
      <c r="DA10" s="824"/>
      <c r="DB10" s="822" t="s">
        <v>619</v>
      </c>
      <c r="DC10" s="823"/>
      <c r="DD10" s="823"/>
      <c r="DE10" s="823"/>
      <c r="DF10" s="824"/>
      <c r="DG10" s="822" t="s">
        <v>619</v>
      </c>
      <c r="DH10" s="823"/>
      <c r="DI10" s="823"/>
      <c r="DJ10" s="823"/>
      <c r="DK10" s="824"/>
      <c r="DL10" s="822" t="s">
        <v>619</v>
      </c>
      <c r="DM10" s="823"/>
      <c r="DN10" s="823"/>
      <c r="DO10" s="823"/>
      <c r="DP10" s="824"/>
      <c r="DQ10" s="822" t="s">
        <v>619</v>
      </c>
      <c r="DR10" s="823"/>
      <c r="DS10" s="823"/>
      <c r="DT10" s="823"/>
      <c r="DU10" s="824"/>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617</v>
      </c>
      <c r="BT11" s="817"/>
      <c r="BU11" s="817"/>
      <c r="BV11" s="817"/>
      <c r="BW11" s="817"/>
      <c r="BX11" s="817"/>
      <c r="BY11" s="817"/>
      <c r="BZ11" s="817"/>
      <c r="CA11" s="817"/>
      <c r="CB11" s="817"/>
      <c r="CC11" s="817"/>
      <c r="CD11" s="817"/>
      <c r="CE11" s="817"/>
      <c r="CF11" s="817"/>
      <c r="CG11" s="818"/>
      <c r="CH11" s="822">
        <v>-17</v>
      </c>
      <c r="CI11" s="823"/>
      <c r="CJ11" s="823"/>
      <c r="CK11" s="823"/>
      <c r="CL11" s="824"/>
      <c r="CM11" s="822">
        <v>-10</v>
      </c>
      <c r="CN11" s="823"/>
      <c r="CO11" s="823"/>
      <c r="CP11" s="823"/>
      <c r="CQ11" s="824"/>
      <c r="CR11" s="822">
        <v>5</v>
      </c>
      <c r="CS11" s="823"/>
      <c r="CT11" s="823"/>
      <c r="CU11" s="823"/>
      <c r="CV11" s="824"/>
      <c r="CW11" s="822" t="s">
        <v>619</v>
      </c>
      <c r="CX11" s="823"/>
      <c r="CY11" s="823"/>
      <c r="CZ11" s="823"/>
      <c r="DA11" s="824"/>
      <c r="DB11" s="822" t="s">
        <v>619</v>
      </c>
      <c r="DC11" s="823"/>
      <c r="DD11" s="823"/>
      <c r="DE11" s="823"/>
      <c r="DF11" s="824"/>
      <c r="DG11" s="822" t="s">
        <v>619</v>
      </c>
      <c r="DH11" s="823"/>
      <c r="DI11" s="823"/>
      <c r="DJ11" s="823"/>
      <c r="DK11" s="824"/>
      <c r="DL11" s="822" t="s">
        <v>619</v>
      </c>
      <c r="DM11" s="823"/>
      <c r="DN11" s="823"/>
      <c r="DO11" s="823"/>
      <c r="DP11" s="824"/>
      <c r="DQ11" s="822" t="s">
        <v>619</v>
      </c>
      <c r="DR11" s="823"/>
      <c r="DS11" s="823"/>
      <c r="DT11" s="823"/>
      <c r="DU11" s="824"/>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2"/>
      <c r="CI12" s="823"/>
      <c r="CJ12" s="823"/>
      <c r="CK12" s="823"/>
      <c r="CL12" s="824"/>
      <c r="CM12" s="822"/>
      <c r="CN12" s="823"/>
      <c r="CO12" s="823"/>
      <c r="CP12" s="823"/>
      <c r="CQ12" s="824"/>
      <c r="CR12" s="822"/>
      <c r="CS12" s="823"/>
      <c r="CT12" s="823"/>
      <c r="CU12" s="823"/>
      <c r="CV12" s="824"/>
      <c r="CW12" s="822"/>
      <c r="CX12" s="823"/>
      <c r="CY12" s="823"/>
      <c r="CZ12" s="823"/>
      <c r="DA12" s="824"/>
      <c r="DB12" s="822"/>
      <c r="DC12" s="823"/>
      <c r="DD12" s="823"/>
      <c r="DE12" s="823"/>
      <c r="DF12" s="824"/>
      <c r="DG12" s="822"/>
      <c r="DH12" s="823"/>
      <c r="DI12" s="823"/>
      <c r="DJ12" s="823"/>
      <c r="DK12" s="824"/>
      <c r="DL12" s="822"/>
      <c r="DM12" s="823"/>
      <c r="DN12" s="823"/>
      <c r="DO12" s="823"/>
      <c r="DP12" s="824"/>
      <c r="DQ12" s="822"/>
      <c r="DR12" s="823"/>
      <c r="DS12" s="823"/>
      <c r="DT12" s="823"/>
      <c r="DU12" s="824"/>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2"/>
      <c r="CI13" s="823"/>
      <c r="CJ13" s="823"/>
      <c r="CK13" s="823"/>
      <c r="CL13" s="824"/>
      <c r="CM13" s="822"/>
      <c r="CN13" s="823"/>
      <c r="CO13" s="823"/>
      <c r="CP13" s="823"/>
      <c r="CQ13" s="824"/>
      <c r="CR13" s="822"/>
      <c r="CS13" s="823"/>
      <c r="CT13" s="823"/>
      <c r="CU13" s="823"/>
      <c r="CV13" s="824"/>
      <c r="CW13" s="822"/>
      <c r="CX13" s="823"/>
      <c r="CY13" s="823"/>
      <c r="CZ13" s="823"/>
      <c r="DA13" s="824"/>
      <c r="DB13" s="822"/>
      <c r="DC13" s="823"/>
      <c r="DD13" s="823"/>
      <c r="DE13" s="823"/>
      <c r="DF13" s="824"/>
      <c r="DG13" s="822"/>
      <c r="DH13" s="823"/>
      <c r="DI13" s="823"/>
      <c r="DJ13" s="823"/>
      <c r="DK13" s="824"/>
      <c r="DL13" s="822"/>
      <c r="DM13" s="823"/>
      <c r="DN13" s="823"/>
      <c r="DO13" s="823"/>
      <c r="DP13" s="824"/>
      <c r="DQ13" s="822"/>
      <c r="DR13" s="823"/>
      <c r="DS13" s="823"/>
      <c r="DT13" s="823"/>
      <c r="DU13" s="824"/>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2"/>
      <c r="CI14" s="823"/>
      <c r="CJ14" s="823"/>
      <c r="CK14" s="823"/>
      <c r="CL14" s="824"/>
      <c r="CM14" s="822"/>
      <c r="CN14" s="823"/>
      <c r="CO14" s="823"/>
      <c r="CP14" s="823"/>
      <c r="CQ14" s="824"/>
      <c r="CR14" s="822"/>
      <c r="CS14" s="823"/>
      <c r="CT14" s="823"/>
      <c r="CU14" s="823"/>
      <c r="CV14" s="824"/>
      <c r="CW14" s="822"/>
      <c r="CX14" s="823"/>
      <c r="CY14" s="823"/>
      <c r="CZ14" s="823"/>
      <c r="DA14" s="824"/>
      <c r="DB14" s="822"/>
      <c r="DC14" s="823"/>
      <c r="DD14" s="823"/>
      <c r="DE14" s="823"/>
      <c r="DF14" s="824"/>
      <c r="DG14" s="822"/>
      <c r="DH14" s="823"/>
      <c r="DI14" s="823"/>
      <c r="DJ14" s="823"/>
      <c r="DK14" s="824"/>
      <c r="DL14" s="822"/>
      <c r="DM14" s="823"/>
      <c r="DN14" s="823"/>
      <c r="DO14" s="823"/>
      <c r="DP14" s="824"/>
      <c r="DQ14" s="822"/>
      <c r="DR14" s="823"/>
      <c r="DS14" s="823"/>
      <c r="DT14" s="823"/>
      <c r="DU14" s="824"/>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2"/>
      <c r="CI15" s="823"/>
      <c r="CJ15" s="823"/>
      <c r="CK15" s="823"/>
      <c r="CL15" s="824"/>
      <c r="CM15" s="822"/>
      <c r="CN15" s="823"/>
      <c r="CO15" s="823"/>
      <c r="CP15" s="823"/>
      <c r="CQ15" s="824"/>
      <c r="CR15" s="822"/>
      <c r="CS15" s="823"/>
      <c r="CT15" s="823"/>
      <c r="CU15" s="823"/>
      <c r="CV15" s="824"/>
      <c r="CW15" s="822"/>
      <c r="CX15" s="823"/>
      <c r="CY15" s="823"/>
      <c r="CZ15" s="823"/>
      <c r="DA15" s="824"/>
      <c r="DB15" s="822"/>
      <c r="DC15" s="823"/>
      <c r="DD15" s="823"/>
      <c r="DE15" s="823"/>
      <c r="DF15" s="824"/>
      <c r="DG15" s="822"/>
      <c r="DH15" s="823"/>
      <c r="DI15" s="823"/>
      <c r="DJ15" s="823"/>
      <c r="DK15" s="824"/>
      <c r="DL15" s="822"/>
      <c r="DM15" s="823"/>
      <c r="DN15" s="823"/>
      <c r="DO15" s="823"/>
      <c r="DP15" s="824"/>
      <c r="DQ15" s="822"/>
      <c r="DR15" s="823"/>
      <c r="DS15" s="823"/>
      <c r="DT15" s="823"/>
      <c r="DU15" s="824"/>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2"/>
      <c r="CI16" s="823"/>
      <c r="CJ16" s="823"/>
      <c r="CK16" s="823"/>
      <c r="CL16" s="824"/>
      <c r="CM16" s="822"/>
      <c r="CN16" s="823"/>
      <c r="CO16" s="823"/>
      <c r="CP16" s="823"/>
      <c r="CQ16" s="824"/>
      <c r="CR16" s="822"/>
      <c r="CS16" s="823"/>
      <c r="CT16" s="823"/>
      <c r="CU16" s="823"/>
      <c r="CV16" s="824"/>
      <c r="CW16" s="822"/>
      <c r="CX16" s="823"/>
      <c r="CY16" s="823"/>
      <c r="CZ16" s="823"/>
      <c r="DA16" s="824"/>
      <c r="DB16" s="822"/>
      <c r="DC16" s="823"/>
      <c r="DD16" s="823"/>
      <c r="DE16" s="823"/>
      <c r="DF16" s="824"/>
      <c r="DG16" s="822"/>
      <c r="DH16" s="823"/>
      <c r="DI16" s="823"/>
      <c r="DJ16" s="823"/>
      <c r="DK16" s="824"/>
      <c r="DL16" s="822"/>
      <c r="DM16" s="823"/>
      <c r="DN16" s="823"/>
      <c r="DO16" s="823"/>
      <c r="DP16" s="824"/>
      <c r="DQ16" s="822"/>
      <c r="DR16" s="823"/>
      <c r="DS16" s="823"/>
      <c r="DT16" s="823"/>
      <c r="DU16" s="824"/>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2"/>
      <c r="CI17" s="823"/>
      <c r="CJ17" s="823"/>
      <c r="CK17" s="823"/>
      <c r="CL17" s="824"/>
      <c r="CM17" s="822"/>
      <c r="CN17" s="823"/>
      <c r="CO17" s="823"/>
      <c r="CP17" s="823"/>
      <c r="CQ17" s="824"/>
      <c r="CR17" s="822"/>
      <c r="CS17" s="823"/>
      <c r="CT17" s="823"/>
      <c r="CU17" s="823"/>
      <c r="CV17" s="824"/>
      <c r="CW17" s="822"/>
      <c r="CX17" s="823"/>
      <c r="CY17" s="823"/>
      <c r="CZ17" s="823"/>
      <c r="DA17" s="824"/>
      <c r="DB17" s="822"/>
      <c r="DC17" s="823"/>
      <c r="DD17" s="823"/>
      <c r="DE17" s="823"/>
      <c r="DF17" s="824"/>
      <c r="DG17" s="822"/>
      <c r="DH17" s="823"/>
      <c r="DI17" s="823"/>
      <c r="DJ17" s="823"/>
      <c r="DK17" s="824"/>
      <c r="DL17" s="822"/>
      <c r="DM17" s="823"/>
      <c r="DN17" s="823"/>
      <c r="DO17" s="823"/>
      <c r="DP17" s="824"/>
      <c r="DQ17" s="822"/>
      <c r="DR17" s="823"/>
      <c r="DS17" s="823"/>
      <c r="DT17" s="823"/>
      <c r="DU17" s="824"/>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2"/>
      <c r="CI18" s="823"/>
      <c r="CJ18" s="823"/>
      <c r="CK18" s="823"/>
      <c r="CL18" s="824"/>
      <c r="CM18" s="822"/>
      <c r="CN18" s="823"/>
      <c r="CO18" s="823"/>
      <c r="CP18" s="823"/>
      <c r="CQ18" s="824"/>
      <c r="CR18" s="822"/>
      <c r="CS18" s="823"/>
      <c r="CT18" s="823"/>
      <c r="CU18" s="823"/>
      <c r="CV18" s="824"/>
      <c r="CW18" s="822"/>
      <c r="CX18" s="823"/>
      <c r="CY18" s="823"/>
      <c r="CZ18" s="823"/>
      <c r="DA18" s="824"/>
      <c r="DB18" s="822"/>
      <c r="DC18" s="823"/>
      <c r="DD18" s="823"/>
      <c r="DE18" s="823"/>
      <c r="DF18" s="824"/>
      <c r="DG18" s="822"/>
      <c r="DH18" s="823"/>
      <c r="DI18" s="823"/>
      <c r="DJ18" s="823"/>
      <c r="DK18" s="824"/>
      <c r="DL18" s="822"/>
      <c r="DM18" s="823"/>
      <c r="DN18" s="823"/>
      <c r="DO18" s="823"/>
      <c r="DP18" s="824"/>
      <c r="DQ18" s="822"/>
      <c r="DR18" s="823"/>
      <c r="DS18" s="823"/>
      <c r="DT18" s="823"/>
      <c r="DU18" s="824"/>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2"/>
      <c r="CI19" s="823"/>
      <c r="CJ19" s="823"/>
      <c r="CK19" s="823"/>
      <c r="CL19" s="824"/>
      <c r="CM19" s="822"/>
      <c r="CN19" s="823"/>
      <c r="CO19" s="823"/>
      <c r="CP19" s="823"/>
      <c r="CQ19" s="824"/>
      <c r="CR19" s="822"/>
      <c r="CS19" s="823"/>
      <c r="CT19" s="823"/>
      <c r="CU19" s="823"/>
      <c r="CV19" s="824"/>
      <c r="CW19" s="822"/>
      <c r="CX19" s="823"/>
      <c r="CY19" s="823"/>
      <c r="CZ19" s="823"/>
      <c r="DA19" s="824"/>
      <c r="DB19" s="822"/>
      <c r="DC19" s="823"/>
      <c r="DD19" s="823"/>
      <c r="DE19" s="823"/>
      <c r="DF19" s="824"/>
      <c r="DG19" s="822"/>
      <c r="DH19" s="823"/>
      <c r="DI19" s="823"/>
      <c r="DJ19" s="823"/>
      <c r="DK19" s="824"/>
      <c r="DL19" s="822"/>
      <c r="DM19" s="823"/>
      <c r="DN19" s="823"/>
      <c r="DO19" s="823"/>
      <c r="DP19" s="824"/>
      <c r="DQ19" s="822"/>
      <c r="DR19" s="823"/>
      <c r="DS19" s="823"/>
      <c r="DT19" s="823"/>
      <c r="DU19" s="824"/>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2"/>
      <c r="CI20" s="823"/>
      <c r="CJ20" s="823"/>
      <c r="CK20" s="823"/>
      <c r="CL20" s="824"/>
      <c r="CM20" s="822"/>
      <c r="CN20" s="823"/>
      <c r="CO20" s="823"/>
      <c r="CP20" s="823"/>
      <c r="CQ20" s="824"/>
      <c r="CR20" s="822"/>
      <c r="CS20" s="823"/>
      <c r="CT20" s="823"/>
      <c r="CU20" s="823"/>
      <c r="CV20" s="824"/>
      <c r="CW20" s="822"/>
      <c r="CX20" s="823"/>
      <c r="CY20" s="823"/>
      <c r="CZ20" s="823"/>
      <c r="DA20" s="824"/>
      <c r="DB20" s="822"/>
      <c r="DC20" s="823"/>
      <c r="DD20" s="823"/>
      <c r="DE20" s="823"/>
      <c r="DF20" s="824"/>
      <c r="DG20" s="822"/>
      <c r="DH20" s="823"/>
      <c r="DI20" s="823"/>
      <c r="DJ20" s="823"/>
      <c r="DK20" s="824"/>
      <c r="DL20" s="822"/>
      <c r="DM20" s="823"/>
      <c r="DN20" s="823"/>
      <c r="DO20" s="823"/>
      <c r="DP20" s="824"/>
      <c r="DQ20" s="822"/>
      <c r="DR20" s="823"/>
      <c r="DS20" s="823"/>
      <c r="DT20" s="823"/>
      <c r="DU20" s="824"/>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2"/>
      <c r="CI21" s="823"/>
      <c r="CJ21" s="823"/>
      <c r="CK21" s="823"/>
      <c r="CL21" s="824"/>
      <c r="CM21" s="822"/>
      <c r="CN21" s="823"/>
      <c r="CO21" s="823"/>
      <c r="CP21" s="823"/>
      <c r="CQ21" s="824"/>
      <c r="CR21" s="822"/>
      <c r="CS21" s="823"/>
      <c r="CT21" s="823"/>
      <c r="CU21" s="823"/>
      <c r="CV21" s="824"/>
      <c r="CW21" s="822"/>
      <c r="CX21" s="823"/>
      <c r="CY21" s="823"/>
      <c r="CZ21" s="823"/>
      <c r="DA21" s="824"/>
      <c r="DB21" s="822"/>
      <c r="DC21" s="823"/>
      <c r="DD21" s="823"/>
      <c r="DE21" s="823"/>
      <c r="DF21" s="824"/>
      <c r="DG21" s="822"/>
      <c r="DH21" s="823"/>
      <c r="DI21" s="823"/>
      <c r="DJ21" s="823"/>
      <c r="DK21" s="824"/>
      <c r="DL21" s="822"/>
      <c r="DM21" s="823"/>
      <c r="DN21" s="823"/>
      <c r="DO21" s="823"/>
      <c r="DP21" s="824"/>
      <c r="DQ21" s="822"/>
      <c r="DR21" s="823"/>
      <c r="DS21" s="823"/>
      <c r="DT21" s="823"/>
      <c r="DU21" s="824"/>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2"/>
      <c r="CI22" s="823"/>
      <c r="CJ22" s="823"/>
      <c r="CK22" s="823"/>
      <c r="CL22" s="824"/>
      <c r="CM22" s="822"/>
      <c r="CN22" s="823"/>
      <c r="CO22" s="823"/>
      <c r="CP22" s="823"/>
      <c r="CQ22" s="824"/>
      <c r="CR22" s="822"/>
      <c r="CS22" s="823"/>
      <c r="CT22" s="823"/>
      <c r="CU22" s="823"/>
      <c r="CV22" s="824"/>
      <c r="CW22" s="822"/>
      <c r="CX22" s="823"/>
      <c r="CY22" s="823"/>
      <c r="CZ22" s="823"/>
      <c r="DA22" s="824"/>
      <c r="DB22" s="822"/>
      <c r="DC22" s="823"/>
      <c r="DD22" s="823"/>
      <c r="DE22" s="823"/>
      <c r="DF22" s="824"/>
      <c r="DG22" s="822"/>
      <c r="DH22" s="823"/>
      <c r="DI22" s="823"/>
      <c r="DJ22" s="823"/>
      <c r="DK22" s="824"/>
      <c r="DL22" s="822"/>
      <c r="DM22" s="823"/>
      <c r="DN22" s="823"/>
      <c r="DO22" s="823"/>
      <c r="DP22" s="824"/>
      <c r="DQ22" s="822"/>
      <c r="DR22" s="823"/>
      <c r="DS22" s="823"/>
      <c r="DT22" s="823"/>
      <c r="DU22" s="824"/>
      <c r="DV22" s="832"/>
      <c r="DW22" s="833"/>
      <c r="DX22" s="833"/>
      <c r="DY22" s="833"/>
      <c r="DZ22" s="834"/>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103</v>
      </c>
      <c r="AG23" s="842"/>
      <c r="AH23" s="842"/>
      <c r="AI23" s="842"/>
      <c r="AJ23" s="845"/>
      <c r="AK23" s="846"/>
      <c r="AL23" s="847"/>
      <c r="AM23" s="847"/>
      <c r="AN23" s="847"/>
      <c r="AO23" s="847"/>
      <c r="AP23" s="842"/>
      <c r="AQ23" s="842"/>
      <c r="AR23" s="842"/>
      <c r="AS23" s="842"/>
      <c r="AT23" s="842"/>
      <c r="AU23" s="848"/>
      <c r="AV23" s="848"/>
      <c r="AW23" s="848"/>
      <c r="AX23" s="848"/>
      <c r="AY23" s="849"/>
      <c r="AZ23" s="857" t="s">
        <v>393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2"/>
      <c r="CI23" s="823"/>
      <c r="CJ23" s="823"/>
      <c r="CK23" s="823"/>
      <c r="CL23" s="824"/>
      <c r="CM23" s="822"/>
      <c r="CN23" s="823"/>
      <c r="CO23" s="823"/>
      <c r="CP23" s="823"/>
      <c r="CQ23" s="824"/>
      <c r="CR23" s="822"/>
      <c r="CS23" s="823"/>
      <c r="CT23" s="823"/>
      <c r="CU23" s="823"/>
      <c r="CV23" s="824"/>
      <c r="CW23" s="822"/>
      <c r="CX23" s="823"/>
      <c r="CY23" s="823"/>
      <c r="CZ23" s="823"/>
      <c r="DA23" s="824"/>
      <c r="DB23" s="822"/>
      <c r="DC23" s="823"/>
      <c r="DD23" s="823"/>
      <c r="DE23" s="823"/>
      <c r="DF23" s="824"/>
      <c r="DG23" s="822"/>
      <c r="DH23" s="823"/>
      <c r="DI23" s="823"/>
      <c r="DJ23" s="823"/>
      <c r="DK23" s="824"/>
      <c r="DL23" s="822"/>
      <c r="DM23" s="823"/>
      <c r="DN23" s="823"/>
      <c r="DO23" s="823"/>
      <c r="DP23" s="824"/>
      <c r="DQ23" s="822"/>
      <c r="DR23" s="823"/>
      <c r="DS23" s="823"/>
      <c r="DT23" s="823"/>
      <c r="DU23" s="824"/>
      <c r="DV23" s="832"/>
      <c r="DW23" s="833"/>
      <c r="DX23" s="833"/>
      <c r="DY23" s="833"/>
      <c r="DZ23" s="834"/>
      <c r="EA23" s="256"/>
    </row>
    <row r="24" spans="1:131" s="257"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2"/>
      <c r="CI24" s="823"/>
      <c r="CJ24" s="823"/>
      <c r="CK24" s="823"/>
      <c r="CL24" s="824"/>
      <c r="CM24" s="822"/>
      <c r="CN24" s="823"/>
      <c r="CO24" s="823"/>
      <c r="CP24" s="823"/>
      <c r="CQ24" s="824"/>
      <c r="CR24" s="822"/>
      <c r="CS24" s="823"/>
      <c r="CT24" s="823"/>
      <c r="CU24" s="823"/>
      <c r="CV24" s="824"/>
      <c r="CW24" s="822"/>
      <c r="CX24" s="823"/>
      <c r="CY24" s="823"/>
      <c r="CZ24" s="823"/>
      <c r="DA24" s="824"/>
      <c r="DB24" s="822"/>
      <c r="DC24" s="823"/>
      <c r="DD24" s="823"/>
      <c r="DE24" s="823"/>
      <c r="DF24" s="824"/>
      <c r="DG24" s="822"/>
      <c r="DH24" s="823"/>
      <c r="DI24" s="823"/>
      <c r="DJ24" s="823"/>
      <c r="DK24" s="824"/>
      <c r="DL24" s="822"/>
      <c r="DM24" s="823"/>
      <c r="DN24" s="823"/>
      <c r="DO24" s="823"/>
      <c r="DP24" s="824"/>
      <c r="DQ24" s="822"/>
      <c r="DR24" s="823"/>
      <c r="DS24" s="823"/>
      <c r="DT24" s="823"/>
      <c r="DU24" s="824"/>
      <c r="DV24" s="832"/>
      <c r="DW24" s="833"/>
      <c r="DX24" s="833"/>
      <c r="DY24" s="833"/>
      <c r="DZ24" s="834"/>
      <c r="EA24" s="256"/>
    </row>
    <row r="25" spans="1:131" s="249"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2"/>
      <c r="CI25" s="823"/>
      <c r="CJ25" s="823"/>
      <c r="CK25" s="823"/>
      <c r="CL25" s="824"/>
      <c r="CM25" s="822"/>
      <c r="CN25" s="823"/>
      <c r="CO25" s="823"/>
      <c r="CP25" s="823"/>
      <c r="CQ25" s="824"/>
      <c r="CR25" s="822"/>
      <c r="CS25" s="823"/>
      <c r="CT25" s="823"/>
      <c r="CU25" s="823"/>
      <c r="CV25" s="824"/>
      <c r="CW25" s="822"/>
      <c r="CX25" s="823"/>
      <c r="CY25" s="823"/>
      <c r="CZ25" s="823"/>
      <c r="DA25" s="824"/>
      <c r="DB25" s="822"/>
      <c r="DC25" s="823"/>
      <c r="DD25" s="823"/>
      <c r="DE25" s="823"/>
      <c r="DF25" s="824"/>
      <c r="DG25" s="822"/>
      <c r="DH25" s="823"/>
      <c r="DI25" s="823"/>
      <c r="DJ25" s="823"/>
      <c r="DK25" s="824"/>
      <c r="DL25" s="822"/>
      <c r="DM25" s="823"/>
      <c r="DN25" s="823"/>
      <c r="DO25" s="823"/>
      <c r="DP25" s="824"/>
      <c r="DQ25" s="822"/>
      <c r="DR25" s="823"/>
      <c r="DS25" s="823"/>
      <c r="DT25" s="823"/>
      <c r="DU25" s="824"/>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2"/>
      <c r="CI26" s="823"/>
      <c r="CJ26" s="823"/>
      <c r="CK26" s="823"/>
      <c r="CL26" s="824"/>
      <c r="CM26" s="822"/>
      <c r="CN26" s="823"/>
      <c r="CO26" s="823"/>
      <c r="CP26" s="823"/>
      <c r="CQ26" s="824"/>
      <c r="CR26" s="822"/>
      <c r="CS26" s="823"/>
      <c r="CT26" s="823"/>
      <c r="CU26" s="823"/>
      <c r="CV26" s="824"/>
      <c r="CW26" s="822"/>
      <c r="CX26" s="823"/>
      <c r="CY26" s="823"/>
      <c r="CZ26" s="823"/>
      <c r="DA26" s="824"/>
      <c r="DB26" s="822"/>
      <c r="DC26" s="823"/>
      <c r="DD26" s="823"/>
      <c r="DE26" s="823"/>
      <c r="DF26" s="824"/>
      <c r="DG26" s="822"/>
      <c r="DH26" s="823"/>
      <c r="DI26" s="823"/>
      <c r="DJ26" s="823"/>
      <c r="DK26" s="824"/>
      <c r="DL26" s="822"/>
      <c r="DM26" s="823"/>
      <c r="DN26" s="823"/>
      <c r="DO26" s="823"/>
      <c r="DP26" s="824"/>
      <c r="DQ26" s="822"/>
      <c r="DR26" s="823"/>
      <c r="DS26" s="823"/>
      <c r="DT26" s="823"/>
      <c r="DU26" s="824"/>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2"/>
      <c r="CI27" s="823"/>
      <c r="CJ27" s="823"/>
      <c r="CK27" s="823"/>
      <c r="CL27" s="824"/>
      <c r="CM27" s="822"/>
      <c r="CN27" s="823"/>
      <c r="CO27" s="823"/>
      <c r="CP27" s="823"/>
      <c r="CQ27" s="824"/>
      <c r="CR27" s="822"/>
      <c r="CS27" s="823"/>
      <c r="CT27" s="823"/>
      <c r="CU27" s="823"/>
      <c r="CV27" s="824"/>
      <c r="CW27" s="822"/>
      <c r="CX27" s="823"/>
      <c r="CY27" s="823"/>
      <c r="CZ27" s="823"/>
      <c r="DA27" s="824"/>
      <c r="DB27" s="822"/>
      <c r="DC27" s="823"/>
      <c r="DD27" s="823"/>
      <c r="DE27" s="823"/>
      <c r="DF27" s="824"/>
      <c r="DG27" s="822"/>
      <c r="DH27" s="823"/>
      <c r="DI27" s="823"/>
      <c r="DJ27" s="823"/>
      <c r="DK27" s="824"/>
      <c r="DL27" s="822"/>
      <c r="DM27" s="823"/>
      <c r="DN27" s="823"/>
      <c r="DO27" s="823"/>
      <c r="DP27" s="824"/>
      <c r="DQ27" s="822"/>
      <c r="DR27" s="823"/>
      <c r="DS27" s="823"/>
      <c r="DT27" s="823"/>
      <c r="DU27" s="824"/>
      <c r="DV27" s="832"/>
      <c r="DW27" s="833"/>
      <c r="DX27" s="833"/>
      <c r="DY27" s="833"/>
      <c r="DZ27" s="834"/>
      <c r="EA27" s="248"/>
    </row>
    <row r="28" spans="1:131" s="249" customFormat="1" ht="26.25" customHeight="1" thickTop="1" x14ac:dyDescent="0.15">
      <c r="A28" s="268">
        <v>1</v>
      </c>
      <c r="B28" s="779" t="s">
        <v>404</v>
      </c>
      <c r="C28" s="780"/>
      <c r="D28" s="780"/>
      <c r="E28" s="780"/>
      <c r="F28" s="780"/>
      <c r="G28" s="780"/>
      <c r="H28" s="780"/>
      <c r="I28" s="780"/>
      <c r="J28" s="780"/>
      <c r="K28" s="780"/>
      <c r="L28" s="780"/>
      <c r="M28" s="780"/>
      <c r="N28" s="780"/>
      <c r="O28" s="780"/>
      <c r="P28" s="781"/>
      <c r="Q28" s="871">
        <v>5787</v>
      </c>
      <c r="R28" s="872"/>
      <c r="S28" s="872"/>
      <c r="T28" s="872"/>
      <c r="U28" s="872"/>
      <c r="V28" s="872">
        <v>5739</v>
      </c>
      <c r="W28" s="872"/>
      <c r="X28" s="872"/>
      <c r="Y28" s="872"/>
      <c r="Z28" s="872"/>
      <c r="AA28" s="872">
        <v>48</v>
      </c>
      <c r="AB28" s="872"/>
      <c r="AC28" s="872"/>
      <c r="AD28" s="872"/>
      <c r="AE28" s="873"/>
      <c r="AF28" s="874">
        <v>48</v>
      </c>
      <c r="AG28" s="872"/>
      <c r="AH28" s="872"/>
      <c r="AI28" s="872"/>
      <c r="AJ28" s="875"/>
      <c r="AK28" s="876">
        <v>519</v>
      </c>
      <c r="AL28" s="866"/>
      <c r="AM28" s="866"/>
      <c r="AN28" s="866"/>
      <c r="AO28" s="866"/>
      <c r="AP28" s="866">
        <v>37</v>
      </c>
      <c r="AQ28" s="866"/>
      <c r="AR28" s="866"/>
      <c r="AS28" s="866"/>
      <c r="AT28" s="866"/>
      <c r="AU28" s="866">
        <v>16</v>
      </c>
      <c r="AV28" s="866"/>
      <c r="AW28" s="866"/>
      <c r="AX28" s="866"/>
      <c r="AY28" s="866"/>
      <c r="AZ28" s="867" t="s">
        <v>619</v>
      </c>
      <c r="BA28" s="868"/>
      <c r="BB28" s="868"/>
      <c r="BC28" s="868"/>
      <c r="BD28" s="868"/>
      <c r="BE28" s="869"/>
      <c r="BF28" s="869"/>
      <c r="BG28" s="869"/>
      <c r="BH28" s="869"/>
      <c r="BI28" s="870"/>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2"/>
      <c r="CI28" s="823"/>
      <c r="CJ28" s="823"/>
      <c r="CK28" s="823"/>
      <c r="CL28" s="824"/>
      <c r="CM28" s="822"/>
      <c r="CN28" s="823"/>
      <c r="CO28" s="823"/>
      <c r="CP28" s="823"/>
      <c r="CQ28" s="824"/>
      <c r="CR28" s="822"/>
      <c r="CS28" s="823"/>
      <c r="CT28" s="823"/>
      <c r="CU28" s="823"/>
      <c r="CV28" s="824"/>
      <c r="CW28" s="822"/>
      <c r="CX28" s="823"/>
      <c r="CY28" s="823"/>
      <c r="CZ28" s="823"/>
      <c r="DA28" s="824"/>
      <c r="DB28" s="822"/>
      <c r="DC28" s="823"/>
      <c r="DD28" s="823"/>
      <c r="DE28" s="823"/>
      <c r="DF28" s="824"/>
      <c r="DG28" s="822"/>
      <c r="DH28" s="823"/>
      <c r="DI28" s="823"/>
      <c r="DJ28" s="823"/>
      <c r="DK28" s="824"/>
      <c r="DL28" s="822"/>
      <c r="DM28" s="823"/>
      <c r="DN28" s="823"/>
      <c r="DO28" s="823"/>
      <c r="DP28" s="824"/>
      <c r="DQ28" s="822"/>
      <c r="DR28" s="823"/>
      <c r="DS28" s="823"/>
      <c r="DT28" s="823"/>
      <c r="DU28" s="824"/>
      <c r="DV28" s="832"/>
      <c r="DW28" s="833"/>
      <c r="DX28" s="833"/>
      <c r="DY28" s="833"/>
      <c r="DZ28" s="834"/>
      <c r="EA28" s="248"/>
    </row>
    <row r="29" spans="1:131" s="249" customFormat="1" ht="26.25" customHeight="1" x14ac:dyDescent="0.15">
      <c r="A29" s="268">
        <v>2</v>
      </c>
      <c r="B29" s="803" t="s">
        <v>405</v>
      </c>
      <c r="C29" s="804"/>
      <c r="D29" s="804"/>
      <c r="E29" s="804"/>
      <c r="F29" s="804"/>
      <c r="G29" s="804"/>
      <c r="H29" s="804"/>
      <c r="I29" s="804"/>
      <c r="J29" s="804"/>
      <c r="K29" s="804"/>
      <c r="L29" s="804"/>
      <c r="M29" s="804"/>
      <c r="N29" s="804"/>
      <c r="O29" s="804"/>
      <c r="P29" s="805"/>
      <c r="Q29" s="806">
        <v>5380</v>
      </c>
      <c r="R29" s="807"/>
      <c r="S29" s="807"/>
      <c r="T29" s="807"/>
      <c r="U29" s="807"/>
      <c r="V29" s="807">
        <v>5341</v>
      </c>
      <c r="W29" s="807"/>
      <c r="X29" s="807"/>
      <c r="Y29" s="807"/>
      <c r="Z29" s="807"/>
      <c r="AA29" s="807">
        <v>39</v>
      </c>
      <c r="AB29" s="807"/>
      <c r="AC29" s="807"/>
      <c r="AD29" s="807"/>
      <c r="AE29" s="808"/>
      <c r="AF29" s="809">
        <v>39</v>
      </c>
      <c r="AG29" s="810"/>
      <c r="AH29" s="810"/>
      <c r="AI29" s="810"/>
      <c r="AJ29" s="811"/>
      <c r="AK29" s="867">
        <v>842</v>
      </c>
      <c r="AL29" s="868"/>
      <c r="AM29" s="868"/>
      <c r="AN29" s="868"/>
      <c r="AO29" s="868"/>
      <c r="AP29" s="868" t="s">
        <v>619</v>
      </c>
      <c r="AQ29" s="868"/>
      <c r="AR29" s="868"/>
      <c r="AS29" s="868"/>
      <c r="AT29" s="868"/>
      <c r="AU29" s="868" t="s">
        <v>619</v>
      </c>
      <c r="AV29" s="868"/>
      <c r="AW29" s="868"/>
      <c r="AX29" s="868"/>
      <c r="AY29" s="868"/>
      <c r="AZ29" s="867" t="s">
        <v>619</v>
      </c>
      <c r="BA29" s="868"/>
      <c r="BB29" s="868"/>
      <c r="BC29" s="868"/>
      <c r="BD29" s="868"/>
      <c r="BE29" s="877"/>
      <c r="BF29" s="877"/>
      <c r="BG29" s="877"/>
      <c r="BH29" s="877"/>
      <c r="BI29" s="878"/>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2"/>
      <c r="CI29" s="823"/>
      <c r="CJ29" s="823"/>
      <c r="CK29" s="823"/>
      <c r="CL29" s="824"/>
      <c r="CM29" s="822"/>
      <c r="CN29" s="823"/>
      <c r="CO29" s="823"/>
      <c r="CP29" s="823"/>
      <c r="CQ29" s="824"/>
      <c r="CR29" s="822"/>
      <c r="CS29" s="823"/>
      <c r="CT29" s="823"/>
      <c r="CU29" s="823"/>
      <c r="CV29" s="824"/>
      <c r="CW29" s="822"/>
      <c r="CX29" s="823"/>
      <c r="CY29" s="823"/>
      <c r="CZ29" s="823"/>
      <c r="DA29" s="824"/>
      <c r="DB29" s="822"/>
      <c r="DC29" s="823"/>
      <c r="DD29" s="823"/>
      <c r="DE29" s="823"/>
      <c r="DF29" s="824"/>
      <c r="DG29" s="822"/>
      <c r="DH29" s="823"/>
      <c r="DI29" s="823"/>
      <c r="DJ29" s="823"/>
      <c r="DK29" s="824"/>
      <c r="DL29" s="822"/>
      <c r="DM29" s="823"/>
      <c r="DN29" s="823"/>
      <c r="DO29" s="823"/>
      <c r="DP29" s="824"/>
      <c r="DQ29" s="822"/>
      <c r="DR29" s="823"/>
      <c r="DS29" s="823"/>
      <c r="DT29" s="823"/>
      <c r="DU29" s="824"/>
      <c r="DV29" s="832"/>
      <c r="DW29" s="833"/>
      <c r="DX29" s="833"/>
      <c r="DY29" s="833"/>
      <c r="DZ29" s="834"/>
      <c r="EA29" s="248"/>
    </row>
    <row r="30" spans="1:131" s="249" customFormat="1" ht="26.25" customHeight="1" x14ac:dyDescent="0.15">
      <c r="A30" s="268">
        <v>3</v>
      </c>
      <c r="B30" s="803" t="s">
        <v>406</v>
      </c>
      <c r="C30" s="804"/>
      <c r="D30" s="804"/>
      <c r="E30" s="804"/>
      <c r="F30" s="804"/>
      <c r="G30" s="804"/>
      <c r="H30" s="804"/>
      <c r="I30" s="804"/>
      <c r="J30" s="804"/>
      <c r="K30" s="804"/>
      <c r="L30" s="804"/>
      <c r="M30" s="804"/>
      <c r="N30" s="804"/>
      <c r="O30" s="804"/>
      <c r="P30" s="805"/>
      <c r="Q30" s="806">
        <v>801</v>
      </c>
      <c r="R30" s="807"/>
      <c r="S30" s="807"/>
      <c r="T30" s="807"/>
      <c r="U30" s="807"/>
      <c r="V30" s="807">
        <v>783</v>
      </c>
      <c r="W30" s="807"/>
      <c r="X30" s="807"/>
      <c r="Y30" s="807"/>
      <c r="Z30" s="807"/>
      <c r="AA30" s="807">
        <v>18</v>
      </c>
      <c r="AB30" s="807"/>
      <c r="AC30" s="807"/>
      <c r="AD30" s="807"/>
      <c r="AE30" s="808"/>
      <c r="AF30" s="809">
        <v>18</v>
      </c>
      <c r="AG30" s="810"/>
      <c r="AH30" s="810"/>
      <c r="AI30" s="810"/>
      <c r="AJ30" s="811"/>
      <c r="AK30" s="867">
        <v>230</v>
      </c>
      <c r="AL30" s="868"/>
      <c r="AM30" s="868"/>
      <c r="AN30" s="868"/>
      <c r="AO30" s="868"/>
      <c r="AP30" s="868" t="s">
        <v>619</v>
      </c>
      <c r="AQ30" s="868"/>
      <c r="AR30" s="868"/>
      <c r="AS30" s="868"/>
      <c r="AT30" s="868"/>
      <c r="AU30" s="868" t="s">
        <v>619</v>
      </c>
      <c r="AV30" s="868"/>
      <c r="AW30" s="868"/>
      <c r="AX30" s="868"/>
      <c r="AY30" s="868"/>
      <c r="AZ30" s="867" t="s">
        <v>619</v>
      </c>
      <c r="BA30" s="868"/>
      <c r="BB30" s="868"/>
      <c r="BC30" s="868"/>
      <c r="BD30" s="868"/>
      <c r="BE30" s="877"/>
      <c r="BF30" s="877"/>
      <c r="BG30" s="877"/>
      <c r="BH30" s="877"/>
      <c r="BI30" s="878"/>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2"/>
      <c r="CI30" s="823"/>
      <c r="CJ30" s="823"/>
      <c r="CK30" s="823"/>
      <c r="CL30" s="824"/>
      <c r="CM30" s="822"/>
      <c r="CN30" s="823"/>
      <c r="CO30" s="823"/>
      <c r="CP30" s="823"/>
      <c r="CQ30" s="824"/>
      <c r="CR30" s="822"/>
      <c r="CS30" s="823"/>
      <c r="CT30" s="823"/>
      <c r="CU30" s="823"/>
      <c r="CV30" s="824"/>
      <c r="CW30" s="822"/>
      <c r="CX30" s="823"/>
      <c r="CY30" s="823"/>
      <c r="CZ30" s="823"/>
      <c r="DA30" s="824"/>
      <c r="DB30" s="822"/>
      <c r="DC30" s="823"/>
      <c r="DD30" s="823"/>
      <c r="DE30" s="823"/>
      <c r="DF30" s="824"/>
      <c r="DG30" s="822"/>
      <c r="DH30" s="823"/>
      <c r="DI30" s="823"/>
      <c r="DJ30" s="823"/>
      <c r="DK30" s="824"/>
      <c r="DL30" s="822"/>
      <c r="DM30" s="823"/>
      <c r="DN30" s="823"/>
      <c r="DO30" s="823"/>
      <c r="DP30" s="824"/>
      <c r="DQ30" s="822"/>
      <c r="DR30" s="823"/>
      <c r="DS30" s="823"/>
      <c r="DT30" s="823"/>
      <c r="DU30" s="824"/>
      <c r="DV30" s="832"/>
      <c r="DW30" s="833"/>
      <c r="DX30" s="833"/>
      <c r="DY30" s="833"/>
      <c r="DZ30" s="834"/>
      <c r="EA30" s="248"/>
    </row>
    <row r="31" spans="1:131" s="249" customFormat="1" ht="26.25" customHeight="1" x14ac:dyDescent="0.15">
      <c r="A31" s="268">
        <v>4</v>
      </c>
      <c r="B31" s="803" t="s">
        <v>407</v>
      </c>
      <c r="C31" s="804"/>
      <c r="D31" s="804"/>
      <c r="E31" s="804"/>
      <c r="F31" s="804"/>
      <c r="G31" s="804"/>
      <c r="H31" s="804"/>
      <c r="I31" s="804"/>
      <c r="J31" s="804"/>
      <c r="K31" s="804"/>
      <c r="L31" s="804"/>
      <c r="M31" s="804"/>
      <c r="N31" s="804"/>
      <c r="O31" s="804"/>
      <c r="P31" s="805"/>
      <c r="Q31" s="806">
        <v>1061</v>
      </c>
      <c r="R31" s="807"/>
      <c r="S31" s="807"/>
      <c r="T31" s="807"/>
      <c r="U31" s="807"/>
      <c r="V31" s="807">
        <v>1059</v>
      </c>
      <c r="W31" s="807"/>
      <c r="X31" s="807"/>
      <c r="Y31" s="807"/>
      <c r="Z31" s="807"/>
      <c r="AA31" s="807">
        <v>2</v>
      </c>
      <c r="AB31" s="807"/>
      <c r="AC31" s="807"/>
      <c r="AD31" s="807"/>
      <c r="AE31" s="808"/>
      <c r="AF31" s="809">
        <v>18</v>
      </c>
      <c r="AG31" s="810"/>
      <c r="AH31" s="810"/>
      <c r="AI31" s="810"/>
      <c r="AJ31" s="811"/>
      <c r="AK31" s="867">
        <v>733</v>
      </c>
      <c r="AL31" s="868"/>
      <c r="AM31" s="868"/>
      <c r="AN31" s="868"/>
      <c r="AO31" s="868"/>
      <c r="AP31" s="868">
        <v>12105</v>
      </c>
      <c r="AQ31" s="868"/>
      <c r="AR31" s="868"/>
      <c r="AS31" s="868"/>
      <c r="AT31" s="868"/>
      <c r="AU31" s="868">
        <v>10144</v>
      </c>
      <c r="AV31" s="868"/>
      <c r="AW31" s="868"/>
      <c r="AX31" s="868"/>
      <c r="AY31" s="868"/>
      <c r="AZ31" s="867" t="s">
        <v>619</v>
      </c>
      <c r="BA31" s="868"/>
      <c r="BB31" s="868"/>
      <c r="BC31" s="868"/>
      <c r="BD31" s="868"/>
      <c r="BE31" s="877" t="s">
        <v>408</v>
      </c>
      <c r="BF31" s="877"/>
      <c r="BG31" s="877"/>
      <c r="BH31" s="877"/>
      <c r="BI31" s="878"/>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2"/>
      <c r="CI31" s="823"/>
      <c r="CJ31" s="823"/>
      <c r="CK31" s="823"/>
      <c r="CL31" s="824"/>
      <c r="CM31" s="822"/>
      <c r="CN31" s="823"/>
      <c r="CO31" s="823"/>
      <c r="CP31" s="823"/>
      <c r="CQ31" s="824"/>
      <c r="CR31" s="822"/>
      <c r="CS31" s="823"/>
      <c r="CT31" s="823"/>
      <c r="CU31" s="823"/>
      <c r="CV31" s="824"/>
      <c r="CW31" s="822"/>
      <c r="CX31" s="823"/>
      <c r="CY31" s="823"/>
      <c r="CZ31" s="823"/>
      <c r="DA31" s="824"/>
      <c r="DB31" s="822"/>
      <c r="DC31" s="823"/>
      <c r="DD31" s="823"/>
      <c r="DE31" s="823"/>
      <c r="DF31" s="824"/>
      <c r="DG31" s="822"/>
      <c r="DH31" s="823"/>
      <c r="DI31" s="823"/>
      <c r="DJ31" s="823"/>
      <c r="DK31" s="824"/>
      <c r="DL31" s="822"/>
      <c r="DM31" s="823"/>
      <c r="DN31" s="823"/>
      <c r="DO31" s="823"/>
      <c r="DP31" s="824"/>
      <c r="DQ31" s="822"/>
      <c r="DR31" s="823"/>
      <c r="DS31" s="823"/>
      <c r="DT31" s="823"/>
      <c r="DU31" s="824"/>
      <c r="DV31" s="832"/>
      <c r="DW31" s="833"/>
      <c r="DX31" s="833"/>
      <c r="DY31" s="833"/>
      <c r="DZ31" s="834"/>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116</v>
      </c>
      <c r="R32" s="807"/>
      <c r="S32" s="807"/>
      <c r="T32" s="807"/>
      <c r="U32" s="807"/>
      <c r="V32" s="807">
        <v>121</v>
      </c>
      <c r="W32" s="807"/>
      <c r="X32" s="807"/>
      <c r="Y32" s="807"/>
      <c r="Z32" s="807"/>
      <c r="AA32" s="807">
        <v>-5</v>
      </c>
      <c r="AB32" s="807"/>
      <c r="AC32" s="807"/>
      <c r="AD32" s="807"/>
      <c r="AE32" s="808"/>
      <c r="AF32" s="809">
        <v>92</v>
      </c>
      <c r="AG32" s="810"/>
      <c r="AH32" s="810"/>
      <c r="AI32" s="810"/>
      <c r="AJ32" s="811"/>
      <c r="AK32" s="867">
        <v>49</v>
      </c>
      <c r="AL32" s="868"/>
      <c r="AM32" s="868"/>
      <c r="AN32" s="868"/>
      <c r="AO32" s="868"/>
      <c r="AP32" s="868">
        <v>120</v>
      </c>
      <c r="AQ32" s="868"/>
      <c r="AR32" s="868"/>
      <c r="AS32" s="868"/>
      <c r="AT32" s="868"/>
      <c r="AU32" s="868">
        <v>105</v>
      </c>
      <c r="AV32" s="868"/>
      <c r="AW32" s="868"/>
      <c r="AX32" s="868"/>
      <c r="AY32" s="868"/>
      <c r="AZ32" s="867" t="s">
        <v>619</v>
      </c>
      <c r="BA32" s="868"/>
      <c r="BB32" s="868"/>
      <c r="BC32" s="868"/>
      <c r="BD32" s="868"/>
      <c r="BE32" s="877" t="s">
        <v>410</v>
      </c>
      <c r="BF32" s="877"/>
      <c r="BG32" s="877"/>
      <c r="BH32" s="877"/>
      <c r="BI32" s="878"/>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2"/>
      <c r="CI32" s="823"/>
      <c r="CJ32" s="823"/>
      <c r="CK32" s="823"/>
      <c r="CL32" s="824"/>
      <c r="CM32" s="822"/>
      <c r="CN32" s="823"/>
      <c r="CO32" s="823"/>
      <c r="CP32" s="823"/>
      <c r="CQ32" s="824"/>
      <c r="CR32" s="822"/>
      <c r="CS32" s="823"/>
      <c r="CT32" s="823"/>
      <c r="CU32" s="823"/>
      <c r="CV32" s="824"/>
      <c r="CW32" s="822"/>
      <c r="CX32" s="823"/>
      <c r="CY32" s="823"/>
      <c r="CZ32" s="823"/>
      <c r="DA32" s="824"/>
      <c r="DB32" s="822"/>
      <c r="DC32" s="823"/>
      <c r="DD32" s="823"/>
      <c r="DE32" s="823"/>
      <c r="DF32" s="824"/>
      <c r="DG32" s="822"/>
      <c r="DH32" s="823"/>
      <c r="DI32" s="823"/>
      <c r="DJ32" s="823"/>
      <c r="DK32" s="824"/>
      <c r="DL32" s="822"/>
      <c r="DM32" s="823"/>
      <c r="DN32" s="823"/>
      <c r="DO32" s="823"/>
      <c r="DP32" s="824"/>
      <c r="DQ32" s="822"/>
      <c r="DR32" s="823"/>
      <c r="DS32" s="823"/>
      <c r="DT32" s="823"/>
      <c r="DU32" s="824"/>
      <c r="DV32" s="832"/>
      <c r="DW32" s="833"/>
      <c r="DX32" s="833"/>
      <c r="DY32" s="833"/>
      <c r="DZ32" s="834"/>
      <c r="EA32" s="248"/>
    </row>
    <row r="33" spans="1:131" s="249" customFormat="1" ht="26.25" customHeight="1" x14ac:dyDescent="0.15">
      <c r="A33" s="268">
        <v>6</v>
      </c>
      <c r="B33" s="803" t="s">
        <v>411</v>
      </c>
      <c r="C33" s="804"/>
      <c r="D33" s="804"/>
      <c r="E33" s="804"/>
      <c r="F33" s="804"/>
      <c r="G33" s="804"/>
      <c r="H33" s="804"/>
      <c r="I33" s="804"/>
      <c r="J33" s="804"/>
      <c r="K33" s="804"/>
      <c r="L33" s="804"/>
      <c r="M33" s="804"/>
      <c r="N33" s="804"/>
      <c r="O33" s="804"/>
      <c r="P33" s="805"/>
      <c r="Q33" s="806">
        <v>30</v>
      </c>
      <c r="R33" s="807"/>
      <c r="S33" s="807"/>
      <c r="T33" s="807"/>
      <c r="U33" s="807"/>
      <c r="V33" s="807">
        <v>38</v>
      </c>
      <c r="W33" s="807"/>
      <c r="X33" s="807"/>
      <c r="Y33" s="807"/>
      <c r="Z33" s="807"/>
      <c r="AA33" s="807">
        <v>-8</v>
      </c>
      <c r="AB33" s="807"/>
      <c r="AC33" s="807"/>
      <c r="AD33" s="807"/>
      <c r="AE33" s="808"/>
      <c r="AF33" s="809">
        <v>30</v>
      </c>
      <c r="AG33" s="810"/>
      <c r="AH33" s="810"/>
      <c r="AI33" s="810"/>
      <c r="AJ33" s="811"/>
      <c r="AK33" s="867" t="s">
        <v>619</v>
      </c>
      <c r="AL33" s="868"/>
      <c r="AM33" s="868"/>
      <c r="AN33" s="868"/>
      <c r="AO33" s="868"/>
      <c r="AP33" s="867" t="s">
        <v>619</v>
      </c>
      <c r="AQ33" s="868"/>
      <c r="AR33" s="868"/>
      <c r="AS33" s="868"/>
      <c r="AT33" s="868"/>
      <c r="AU33" s="867" t="s">
        <v>619</v>
      </c>
      <c r="AV33" s="868"/>
      <c r="AW33" s="868"/>
      <c r="AX33" s="868"/>
      <c r="AY33" s="868"/>
      <c r="AZ33" s="867" t="s">
        <v>619</v>
      </c>
      <c r="BA33" s="868"/>
      <c r="BB33" s="868"/>
      <c r="BC33" s="868"/>
      <c r="BD33" s="868"/>
      <c r="BE33" s="877" t="s">
        <v>412</v>
      </c>
      <c r="BF33" s="877"/>
      <c r="BG33" s="877"/>
      <c r="BH33" s="877"/>
      <c r="BI33" s="878"/>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2"/>
      <c r="CI33" s="823"/>
      <c r="CJ33" s="823"/>
      <c r="CK33" s="823"/>
      <c r="CL33" s="824"/>
      <c r="CM33" s="822"/>
      <c r="CN33" s="823"/>
      <c r="CO33" s="823"/>
      <c r="CP33" s="823"/>
      <c r="CQ33" s="824"/>
      <c r="CR33" s="822"/>
      <c r="CS33" s="823"/>
      <c r="CT33" s="823"/>
      <c r="CU33" s="823"/>
      <c r="CV33" s="824"/>
      <c r="CW33" s="822"/>
      <c r="CX33" s="823"/>
      <c r="CY33" s="823"/>
      <c r="CZ33" s="823"/>
      <c r="DA33" s="824"/>
      <c r="DB33" s="822"/>
      <c r="DC33" s="823"/>
      <c r="DD33" s="823"/>
      <c r="DE33" s="823"/>
      <c r="DF33" s="824"/>
      <c r="DG33" s="822"/>
      <c r="DH33" s="823"/>
      <c r="DI33" s="823"/>
      <c r="DJ33" s="823"/>
      <c r="DK33" s="824"/>
      <c r="DL33" s="822"/>
      <c r="DM33" s="823"/>
      <c r="DN33" s="823"/>
      <c r="DO33" s="823"/>
      <c r="DP33" s="824"/>
      <c r="DQ33" s="822"/>
      <c r="DR33" s="823"/>
      <c r="DS33" s="823"/>
      <c r="DT33" s="823"/>
      <c r="DU33" s="824"/>
      <c r="DV33" s="832"/>
      <c r="DW33" s="833"/>
      <c r="DX33" s="833"/>
      <c r="DY33" s="833"/>
      <c r="DZ33" s="834"/>
      <c r="EA33" s="248"/>
    </row>
    <row r="34" spans="1:131" s="249" customFormat="1" ht="26.25" customHeight="1" x14ac:dyDescent="0.15">
      <c r="A34" s="268">
        <v>7</v>
      </c>
      <c r="B34" s="803" t="s">
        <v>413</v>
      </c>
      <c r="C34" s="804"/>
      <c r="D34" s="804"/>
      <c r="E34" s="804"/>
      <c r="F34" s="804"/>
      <c r="G34" s="804"/>
      <c r="H34" s="804"/>
      <c r="I34" s="804"/>
      <c r="J34" s="804"/>
      <c r="K34" s="804"/>
      <c r="L34" s="804"/>
      <c r="M34" s="804"/>
      <c r="N34" s="804"/>
      <c r="O34" s="804"/>
      <c r="P34" s="805"/>
      <c r="Q34" s="806">
        <v>822</v>
      </c>
      <c r="R34" s="807"/>
      <c r="S34" s="807"/>
      <c r="T34" s="807"/>
      <c r="U34" s="807"/>
      <c r="V34" s="807">
        <v>695</v>
      </c>
      <c r="W34" s="807"/>
      <c r="X34" s="807"/>
      <c r="Y34" s="807"/>
      <c r="Z34" s="807"/>
      <c r="AA34" s="807">
        <v>127</v>
      </c>
      <c r="AB34" s="807"/>
      <c r="AC34" s="807"/>
      <c r="AD34" s="807"/>
      <c r="AE34" s="808"/>
      <c r="AF34" s="809">
        <v>1158</v>
      </c>
      <c r="AG34" s="810"/>
      <c r="AH34" s="810"/>
      <c r="AI34" s="810"/>
      <c r="AJ34" s="811"/>
      <c r="AK34" s="867" t="s">
        <v>619</v>
      </c>
      <c r="AL34" s="868"/>
      <c r="AM34" s="868"/>
      <c r="AN34" s="868"/>
      <c r="AO34" s="868"/>
      <c r="AP34" s="867" t="s">
        <v>619</v>
      </c>
      <c r="AQ34" s="868"/>
      <c r="AR34" s="868"/>
      <c r="AS34" s="868"/>
      <c r="AT34" s="868"/>
      <c r="AU34" s="867" t="s">
        <v>619</v>
      </c>
      <c r="AV34" s="868"/>
      <c r="AW34" s="868"/>
      <c r="AX34" s="868"/>
      <c r="AY34" s="868"/>
      <c r="AZ34" s="867" t="s">
        <v>619</v>
      </c>
      <c r="BA34" s="868"/>
      <c r="BB34" s="868"/>
      <c r="BC34" s="868"/>
      <c r="BD34" s="868"/>
      <c r="BE34" s="877" t="s">
        <v>408</v>
      </c>
      <c r="BF34" s="877"/>
      <c r="BG34" s="877"/>
      <c r="BH34" s="877"/>
      <c r="BI34" s="878"/>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2"/>
      <c r="CI34" s="823"/>
      <c r="CJ34" s="823"/>
      <c r="CK34" s="823"/>
      <c r="CL34" s="824"/>
      <c r="CM34" s="822"/>
      <c r="CN34" s="823"/>
      <c r="CO34" s="823"/>
      <c r="CP34" s="823"/>
      <c r="CQ34" s="824"/>
      <c r="CR34" s="822"/>
      <c r="CS34" s="823"/>
      <c r="CT34" s="823"/>
      <c r="CU34" s="823"/>
      <c r="CV34" s="824"/>
      <c r="CW34" s="822"/>
      <c r="CX34" s="823"/>
      <c r="CY34" s="823"/>
      <c r="CZ34" s="823"/>
      <c r="DA34" s="824"/>
      <c r="DB34" s="822"/>
      <c r="DC34" s="823"/>
      <c r="DD34" s="823"/>
      <c r="DE34" s="823"/>
      <c r="DF34" s="824"/>
      <c r="DG34" s="822"/>
      <c r="DH34" s="823"/>
      <c r="DI34" s="823"/>
      <c r="DJ34" s="823"/>
      <c r="DK34" s="824"/>
      <c r="DL34" s="822"/>
      <c r="DM34" s="823"/>
      <c r="DN34" s="823"/>
      <c r="DO34" s="823"/>
      <c r="DP34" s="824"/>
      <c r="DQ34" s="822"/>
      <c r="DR34" s="823"/>
      <c r="DS34" s="823"/>
      <c r="DT34" s="823"/>
      <c r="DU34" s="824"/>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67"/>
      <c r="AL35" s="868"/>
      <c r="AM35" s="868"/>
      <c r="AN35" s="868"/>
      <c r="AO35" s="868"/>
      <c r="AP35" s="868"/>
      <c r="AQ35" s="868"/>
      <c r="AR35" s="868"/>
      <c r="AS35" s="868"/>
      <c r="AT35" s="868"/>
      <c r="AU35" s="868"/>
      <c r="AV35" s="868"/>
      <c r="AW35" s="868"/>
      <c r="AX35" s="868"/>
      <c r="AY35" s="868"/>
      <c r="AZ35" s="879"/>
      <c r="BA35" s="879"/>
      <c r="BB35" s="879"/>
      <c r="BC35" s="879"/>
      <c r="BD35" s="879"/>
      <c r="BE35" s="877"/>
      <c r="BF35" s="877"/>
      <c r="BG35" s="877"/>
      <c r="BH35" s="877"/>
      <c r="BI35" s="878"/>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2"/>
      <c r="CI35" s="823"/>
      <c r="CJ35" s="823"/>
      <c r="CK35" s="823"/>
      <c r="CL35" s="824"/>
      <c r="CM35" s="822"/>
      <c r="CN35" s="823"/>
      <c r="CO35" s="823"/>
      <c r="CP35" s="823"/>
      <c r="CQ35" s="824"/>
      <c r="CR35" s="822"/>
      <c r="CS35" s="823"/>
      <c r="CT35" s="823"/>
      <c r="CU35" s="823"/>
      <c r="CV35" s="824"/>
      <c r="CW35" s="822"/>
      <c r="CX35" s="823"/>
      <c r="CY35" s="823"/>
      <c r="CZ35" s="823"/>
      <c r="DA35" s="824"/>
      <c r="DB35" s="822"/>
      <c r="DC35" s="823"/>
      <c r="DD35" s="823"/>
      <c r="DE35" s="823"/>
      <c r="DF35" s="824"/>
      <c r="DG35" s="822"/>
      <c r="DH35" s="823"/>
      <c r="DI35" s="823"/>
      <c r="DJ35" s="823"/>
      <c r="DK35" s="824"/>
      <c r="DL35" s="822"/>
      <c r="DM35" s="823"/>
      <c r="DN35" s="823"/>
      <c r="DO35" s="823"/>
      <c r="DP35" s="824"/>
      <c r="DQ35" s="822"/>
      <c r="DR35" s="823"/>
      <c r="DS35" s="823"/>
      <c r="DT35" s="823"/>
      <c r="DU35" s="824"/>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67"/>
      <c r="AL36" s="868"/>
      <c r="AM36" s="868"/>
      <c r="AN36" s="868"/>
      <c r="AO36" s="868"/>
      <c r="AP36" s="868"/>
      <c r="AQ36" s="868"/>
      <c r="AR36" s="868"/>
      <c r="AS36" s="868"/>
      <c r="AT36" s="868"/>
      <c r="AU36" s="868"/>
      <c r="AV36" s="868"/>
      <c r="AW36" s="868"/>
      <c r="AX36" s="868"/>
      <c r="AY36" s="868"/>
      <c r="AZ36" s="879"/>
      <c r="BA36" s="879"/>
      <c r="BB36" s="879"/>
      <c r="BC36" s="879"/>
      <c r="BD36" s="879"/>
      <c r="BE36" s="877"/>
      <c r="BF36" s="877"/>
      <c r="BG36" s="877"/>
      <c r="BH36" s="877"/>
      <c r="BI36" s="878"/>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2"/>
      <c r="CI36" s="823"/>
      <c r="CJ36" s="823"/>
      <c r="CK36" s="823"/>
      <c r="CL36" s="824"/>
      <c r="CM36" s="822"/>
      <c r="CN36" s="823"/>
      <c r="CO36" s="823"/>
      <c r="CP36" s="823"/>
      <c r="CQ36" s="824"/>
      <c r="CR36" s="822"/>
      <c r="CS36" s="823"/>
      <c r="CT36" s="823"/>
      <c r="CU36" s="823"/>
      <c r="CV36" s="824"/>
      <c r="CW36" s="822"/>
      <c r="CX36" s="823"/>
      <c r="CY36" s="823"/>
      <c r="CZ36" s="823"/>
      <c r="DA36" s="824"/>
      <c r="DB36" s="822"/>
      <c r="DC36" s="823"/>
      <c r="DD36" s="823"/>
      <c r="DE36" s="823"/>
      <c r="DF36" s="824"/>
      <c r="DG36" s="822"/>
      <c r="DH36" s="823"/>
      <c r="DI36" s="823"/>
      <c r="DJ36" s="823"/>
      <c r="DK36" s="824"/>
      <c r="DL36" s="822"/>
      <c r="DM36" s="823"/>
      <c r="DN36" s="823"/>
      <c r="DO36" s="823"/>
      <c r="DP36" s="824"/>
      <c r="DQ36" s="822"/>
      <c r="DR36" s="823"/>
      <c r="DS36" s="823"/>
      <c r="DT36" s="823"/>
      <c r="DU36" s="824"/>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67"/>
      <c r="AL37" s="868"/>
      <c r="AM37" s="868"/>
      <c r="AN37" s="868"/>
      <c r="AO37" s="868"/>
      <c r="AP37" s="868"/>
      <c r="AQ37" s="868"/>
      <c r="AR37" s="868"/>
      <c r="AS37" s="868"/>
      <c r="AT37" s="868"/>
      <c r="AU37" s="868"/>
      <c r="AV37" s="868"/>
      <c r="AW37" s="868"/>
      <c r="AX37" s="868"/>
      <c r="AY37" s="868"/>
      <c r="AZ37" s="879"/>
      <c r="BA37" s="879"/>
      <c r="BB37" s="879"/>
      <c r="BC37" s="879"/>
      <c r="BD37" s="879"/>
      <c r="BE37" s="877"/>
      <c r="BF37" s="877"/>
      <c r="BG37" s="877"/>
      <c r="BH37" s="877"/>
      <c r="BI37" s="878"/>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2"/>
      <c r="CI37" s="823"/>
      <c r="CJ37" s="823"/>
      <c r="CK37" s="823"/>
      <c r="CL37" s="824"/>
      <c r="CM37" s="822"/>
      <c r="CN37" s="823"/>
      <c r="CO37" s="823"/>
      <c r="CP37" s="823"/>
      <c r="CQ37" s="824"/>
      <c r="CR37" s="822"/>
      <c r="CS37" s="823"/>
      <c r="CT37" s="823"/>
      <c r="CU37" s="823"/>
      <c r="CV37" s="824"/>
      <c r="CW37" s="822"/>
      <c r="CX37" s="823"/>
      <c r="CY37" s="823"/>
      <c r="CZ37" s="823"/>
      <c r="DA37" s="824"/>
      <c r="DB37" s="822"/>
      <c r="DC37" s="823"/>
      <c r="DD37" s="823"/>
      <c r="DE37" s="823"/>
      <c r="DF37" s="824"/>
      <c r="DG37" s="822"/>
      <c r="DH37" s="823"/>
      <c r="DI37" s="823"/>
      <c r="DJ37" s="823"/>
      <c r="DK37" s="824"/>
      <c r="DL37" s="822"/>
      <c r="DM37" s="823"/>
      <c r="DN37" s="823"/>
      <c r="DO37" s="823"/>
      <c r="DP37" s="824"/>
      <c r="DQ37" s="822"/>
      <c r="DR37" s="823"/>
      <c r="DS37" s="823"/>
      <c r="DT37" s="823"/>
      <c r="DU37" s="824"/>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67"/>
      <c r="AL38" s="868"/>
      <c r="AM38" s="868"/>
      <c r="AN38" s="868"/>
      <c r="AO38" s="868"/>
      <c r="AP38" s="868"/>
      <c r="AQ38" s="868"/>
      <c r="AR38" s="868"/>
      <c r="AS38" s="868"/>
      <c r="AT38" s="868"/>
      <c r="AU38" s="868"/>
      <c r="AV38" s="868"/>
      <c r="AW38" s="868"/>
      <c r="AX38" s="868"/>
      <c r="AY38" s="868"/>
      <c r="AZ38" s="879"/>
      <c r="BA38" s="879"/>
      <c r="BB38" s="879"/>
      <c r="BC38" s="879"/>
      <c r="BD38" s="879"/>
      <c r="BE38" s="877"/>
      <c r="BF38" s="877"/>
      <c r="BG38" s="877"/>
      <c r="BH38" s="877"/>
      <c r="BI38" s="878"/>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2"/>
      <c r="CI38" s="823"/>
      <c r="CJ38" s="823"/>
      <c r="CK38" s="823"/>
      <c r="CL38" s="824"/>
      <c r="CM38" s="822"/>
      <c r="CN38" s="823"/>
      <c r="CO38" s="823"/>
      <c r="CP38" s="823"/>
      <c r="CQ38" s="824"/>
      <c r="CR38" s="822"/>
      <c r="CS38" s="823"/>
      <c r="CT38" s="823"/>
      <c r="CU38" s="823"/>
      <c r="CV38" s="824"/>
      <c r="CW38" s="822"/>
      <c r="CX38" s="823"/>
      <c r="CY38" s="823"/>
      <c r="CZ38" s="823"/>
      <c r="DA38" s="824"/>
      <c r="DB38" s="822"/>
      <c r="DC38" s="823"/>
      <c r="DD38" s="823"/>
      <c r="DE38" s="823"/>
      <c r="DF38" s="824"/>
      <c r="DG38" s="822"/>
      <c r="DH38" s="823"/>
      <c r="DI38" s="823"/>
      <c r="DJ38" s="823"/>
      <c r="DK38" s="824"/>
      <c r="DL38" s="822"/>
      <c r="DM38" s="823"/>
      <c r="DN38" s="823"/>
      <c r="DO38" s="823"/>
      <c r="DP38" s="824"/>
      <c r="DQ38" s="822"/>
      <c r="DR38" s="823"/>
      <c r="DS38" s="823"/>
      <c r="DT38" s="823"/>
      <c r="DU38" s="824"/>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67"/>
      <c r="AL39" s="868"/>
      <c r="AM39" s="868"/>
      <c r="AN39" s="868"/>
      <c r="AO39" s="868"/>
      <c r="AP39" s="868"/>
      <c r="AQ39" s="868"/>
      <c r="AR39" s="868"/>
      <c r="AS39" s="868"/>
      <c r="AT39" s="868"/>
      <c r="AU39" s="868"/>
      <c r="AV39" s="868"/>
      <c r="AW39" s="868"/>
      <c r="AX39" s="868"/>
      <c r="AY39" s="868"/>
      <c r="AZ39" s="879"/>
      <c r="BA39" s="879"/>
      <c r="BB39" s="879"/>
      <c r="BC39" s="879"/>
      <c r="BD39" s="879"/>
      <c r="BE39" s="877"/>
      <c r="BF39" s="877"/>
      <c r="BG39" s="877"/>
      <c r="BH39" s="877"/>
      <c r="BI39" s="878"/>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2"/>
      <c r="CI39" s="823"/>
      <c r="CJ39" s="823"/>
      <c r="CK39" s="823"/>
      <c r="CL39" s="824"/>
      <c r="CM39" s="822"/>
      <c r="CN39" s="823"/>
      <c r="CO39" s="823"/>
      <c r="CP39" s="823"/>
      <c r="CQ39" s="824"/>
      <c r="CR39" s="822"/>
      <c r="CS39" s="823"/>
      <c r="CT39" s="823"/>
      <c r="CU39" s="823"/>
      <c r="CV39" s="824"/>
      <c r="CW39" s="822"/>
      <c r="CX39" s="823"/>
      <c r="CY39" s="823"/>
      <c r="CZ39" s="823"/>
      <c r="DA39" s="824"/>
      <c r="DB39" s="822"/>
      <c r="DC39" s="823"/>
      <c r="DD39" s="823"/>
      <c r="DE39" s="823"/>
      <c r="DF39" s="824"/>
      <c r="DG39" s="822"/>
      <c r="DH39" s="823"/>
      <c r="DI39" s="823"/>
      <c r="DJ39" s="823"/>
      <c r="DK39" s="824"/>
      <c r="DL39" s="822"/>
      <c r="DM39" s="823"/>
      <c r="DN39" s="823"/>
      <c r="DO39" s="823"/>
      <c r="DP39" s="824"/>
      <c r="DQ39" s="822"/>
      <c r="DR39" s="823"/>
      <c r="DS39" s="823"/>
      <c r="DT39" s="823"/>
      <c r="DU39" s="824"/>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67"/>
      <c r="AL40" s="868"/>
      <c r="AM40" s="868"/>
      <c r="AN40" s="868"/>
      <c r="AO40" s="868"/>
      <c r="AP40" s="868"/>
      <c r="AQ40" s="868"/>
      <c r="AR40" s="868"/>
      <c r="AS40" s="868"/>
      <c r="AT40" s="868"/>
      <c r="AU40" s="868"/>
      <c r="AV40" s="868"/>
      <c r="AW40" s="868"/>
      <c r="AX40" s="868"/>
      <c r="AY40" s="868"/>
      <c r="AZ40" s="879"/>
      <c r="BA40" s="879"/>
      <c r="BB40" s="879"/>
      <c r="BC40" s="879"/>
      <c r="BD40" s="879"/>
      <c r="BE40" s="877"/>
      <c r="BF40" s="877"/>
      <c r="BG40" s="877"/>
      <c r="BH40" s="877"/>
      <c r="BI40" s="878"/>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2"/>
      <c r="CI40" s="823"/>
      <c r="CJ40" s="823"/>
      <c r="CK40" s="823"/>
      <c r="CL40" s="824"/>
      <c r="CM40" s="822"/>
      <c r="CN40" s="823"/>
      <c r="CO40" s="823"/>
      <c r="CP40" s="823"/>
      <c r="CQ40" s="824"/>
      <c r="CR40" s="822"/>
      <c r="CS40" s="823"/>
      <c r="CT40" s="823"/>
      <c r="CU40" s="823"/>
      <c r="CV40" s="824"/>
      <c r="CW40" s="822"/>
      <c r="CX40" s="823"/>
      <c r="CY40" s="823"/>
      <c r="CZ40" s="823"/>
      <c r="DA40" s="824"/>
      <c r="DB40" s="822"/>
      <c r="DC40" s="823"/>
      <c r="DD40" s="823"/>
      <c r="DE40" s="823"/>
      <c r="DF40" s="824"/>
      <c r="DG40" s="822"/>
      <c r="DH40" s="823"/>
      <c r="DI40" s="823"/>
      <c r="DJ40" s="823"/>
      <c r="DK40" s="824"/>
      <c r="DL40" s="822"/>
      <c r="DM40" s="823"/>
      <c r="DN40" s="823"/>
      <c r="DO40" s="823"/>
      <c r="DP40" s="824"/>
      <c r="DQ40" s="822"/>
      <c r="DR40" s="823"/>
      <c r="DS40" s="823"/>
      <c r="DT40" s="823"/>
      <c r="DU40" s="824"/>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67"/>
      <c r="AL41" s="868"/>
      <c r="AM41" s="868"/>
      <c r="AN41" s="868"/>
      <c r="AO41" s="868"/>
      <c r="AP41" s="868"/>
      <c r="AQ41" s="868"/>
      <c r="AR41" s="868"/>
      <c r="AS41" s="868"/>
      <c r="AT41" s="868"/>
      <c r="AU41" s="868"/>
      <c r="AV41" s="868"/>
      <c r="AW41" s="868"/>
      <c r="AX41" s="868"/>
      <c r="AY41" s="868"/>
      <c r="AZ41" s="879"/>
      <c r="BA41" s="879"/>
      <c r="BB41" s="879"/>
      <c r="BC41" s="879"/>
      <c r="BD41" s="879"/>
      <c r="BE41" s="877"/>
      <c r="BF41" s="877"/>
      <c r="BG41" s="877"/>
      <c r="BH41" s="877"/>
      <c r="BI41" s="878"/>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2"/>
      <c r="CI41" s="823"/>
      <c r="CJ41" s="823"/>
      <c r="CK41" s="823"/>
      <c r="CL41" s="824"/>
      <c r="CM41" s="822"/>
      <c r="CN41" s="823"/>
      <c r="CO41" s="823"/>
      <c r="CP41" s="823"/>
      <c r="CQ41" s="824"/>
      <c r="CR41" s="822"/>
      <c r="CS41" s="823"/>
      <c r="CT41" s="823"/>
      <c r="CU41" s="823"/>
      <c r="CV41" s="824"/>
      <c r="CW41" s="822"/>
      <c r="CX41" s="823"/>
      <c r="CY41" s="823"/>
      <c r="CZ41" s="823"/>
      <c r="DA41" s="824"/>
      <c r="DB41" s="822"/>
      <c r="DC41" s="823"/>
      <c r="DD41" s="823"/>
      <c r="DE41" s="823"/>
      <c r="DF41" s="824"/>
      <c r="DG41" s="822"/>
      <c r="DH41" s="823"/>
      <c r="DI41" s="823"/>
      <c r="DJ41" s="823"/>
      <c r="DK41" s="824"/>
      <c r="DL41" s="822"/>
      <c r="DM41" s="823"/>
      <c r="DN41" s="823"/>
      <c r="DO41" s="823"/>
      <c r="DP41" s="824"/>
      <c r="DQ41" s="822"/>
      <c r="DR41" s="823"/>
      <c r="DS41" s="823"/>
      <c r="DT41" s="823"/>
      <c r="DU41" s="824"/>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67"/>
      <c r="AL42" s="868"/>
      <c r="AM42" s="868"/>
      <c r="AN42" s="868"/>
      <c r="AO42" s="868"/>
      <c r="AP42" s="868"/>
      <c r="AQ42" s="868"/>
      <c r="AR42" s="868"/>
      <c r="AS42" s="868"/>
      <c r="AT42" s="868"/>
      <c r="AU42" s="868"/>
      <c r="AV42" s="868"/>
      <c r="AW42" s="868"/>
      <c r="AX42" s="868"/>
      <c r="AY42" s="868"/>
      <c r="AZ42" s="879"/>
      <c r="BA42" s="879"/>
      <c r="BB42" s="879"/>
      <c r="BC42" s="879"/>
      <c r="BD42" s="879"/>
      <c r="BE42" s="877"/>
      <c r="BF42" s="877"/>
      <c r="BG42" s="877"/>
      <c r="BH42" s="877"/>
      <c r="BI42" s="878"/>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2"/>
      <c r="CI42" s="823"/>
      <c r="CJ42" s="823"/>
      <c r="CK42" s="823"/>
      <c r="CL42" s="824"/>
      <c r="CM42" s="822"/>
      <c r="CN42" s="823"/>
      <c r="CO42" s="823"/>
      <c r="CP42" s="823"/>
      <c r="CQ42" s="824"/>
      <c r="CR42" s="822"/>
      <c r="CS42" s="823"/>
      <c r="CT42" s="823"/>
      <c r="CU42" s="823"/>
      <c r="CV42" s="824"/>
      <c r="CW42" s="822"/>
      <c r="CX42" s="823"/>
      <c r="CY42" s="823"/>
      <c r="CZ42" s="823"/>
      <c r="DA42" s="824"/>
      <c r="DB42" s="822"/>
      <c r="DC42" s="823"/>
      <c r="DD42" s="823"/>
      <c r="DE42" s="823"/>
      <c r="DF42" s="824"/>
      <c r="DG42" s="822"/>
      <c r="DH42" s="823"/>
      <c r="DI42" s="823"/>
      <c r="DJ42" s="823"/>
      <c r="DK42" s="824"/>
      <c r="DL42" s="822"/>
      <c r="DM42" s="823"/>
      <c r="DN42" s="823"/>
      <c r="DO42" s="823"/>
      <c r="DP42" s="824"/>
      <c r="DQ42" s="822"/>
      <c r="DR42" s="823"/>
      <c r="DS42" s="823"/>
      <c r="DT42" s="823"/>
      <c r="DU42" s="824"/>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67"/>
      <c r="AL43" s="868"/>
      <c r="AM43" s="868"/>
      <c r="AN43" s="868"/>
      <c r="AO43" s="868"/>
      <c r="AP43" s="868"/>
      <c r="AQ43" s="868"/>
      <c r="AR43" s="868"/>
      <c r="AS43" s="868"/>
      <c r="AT43" s="868"/>
      <c r="AU43" s="868"/>
      <c r="AV43" s="868"/>
      <c r="AW43" s="868"/>
      <c r="AX43" s="868"/>
      <c r="AY43" s="868"/>
      <c r="AZ43" s="879"/>
      <c r="BA43" s="879"/>
      <c r="BB43" s="879"/>
      <c r="BC43" s="879"/>
      <c r="BD43" s="879"/>
      <c r="BE43" s="877"/>
      <c r="BF43" s="877"/>
      <c r="BG43" s="877"/>
      <c r="BH43" s="877"/>
      <c r="BI43" s="878"/>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2"/>
      <c r="CI43" s="823"/>
      <c r="CJ43" s="823"/>
      <c r="CK43" s="823"/>
      <c r="CL43" s="824"/>
      <c r="CM43" s="822"/>
      <c r="CN43" s="823"/>
      <c r="CO43" s="823"/>
      <c r="CP43" s="823"/>
      <c r="CQ43" s="824"/>
      <c r="CR43" s="822"/>
      <c r="CS43" s="823"/>
      <c r="CT43" s="823"/>
      <c r="CU43" s="823"/>
      <c r="CV43" s="824"/>
      <c r="CW43" s="822"/>
      <c r="CX43" s="823"/>
      <c r="CY43" s="823"/>
      <c r="CZ43" s="823"/>
      <c r="DA43" s="824"/>
      <c r="DB43" s="822"/>
      <c r="DC43" s="823"/>
      <c r="DD43" s="823"/>
      <c r="DE43" s="823"/>
      <c r="DF43" s="824"/>
      <c r="DG43" s="822"/>
      <c r="DH43" s="823"/>
      <c r="DI43" s="823"/>
      <c r="DJ43" s="823"/>
      <c r="DK43" s="824"/>
      <c r="DL43" s="822"/>
      <c r="DM43" s="823"/>
      <c r="DN43" s="823"/>
      <c r="DO43" s="823"/>
      <c r="DP43" s="824"/>
      <c r="DQ43" s="822"/>
      <c r="DR43" s="823"/>
      <c r="DS43" s="823"/>
      <c r="DT43" s="823"/>
      <c r="DU43" s="824"/>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67"/>
      <c r="AL44" s="868"/>
      <c r="AM44" s="868"/>
      <c r="AN44" s="868"/>
      <c r="AO44" s="868"/>
      <c r="AP44" s="868"/>
      <c r="AQ44" s="868"/>
      <c r="AR44" s="868"/>
      <c r="AS44" s="868"/>
      <c r="AT44" s="868"/>
      <c r="AU44" s="868"/>
      <c r="AV44" s="868"/>
      <c r="AW44" s="868"/>
      <c r="AX44" s="868"/>
      <c r="AY44" s="868"/>
      <c r="AZ44" s="879"/>
      <c r="BA44" s="879"/>
      <c r="BB44" s="879"/>
      <c r="BC44" s="879"/>
      <c r="BD44" s="879"/>
      <c r="BE44" s="877"/>
      <c r="BF44" s="877"/>
      <c r="BG44" s="877"/>
      <c r="BH44" s="877"/>
      <c r="BI44" s="878"/>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2"/>
      <c r="CI44" s="823"/>
      <c r="CJ44" s="823"/>
      <c r="CK44" s="823"/>
      <c r="CL44" s="824"/>
      <c r="CM44" s="822"/>
      <c r="CN44" s="823"/>
      <c r="CO44" s="823"/>
      <c r="CP44" s="823"/>
      <c r="CQ44" s="824"/>
      <c r="CR44" s="822"/>
      <c r="CS44" s="823"/>
      <c r="CT44" s="823"/>
      <c r="CU44" s="823"/>
      <c r="CV44" s="824"/>
      <c r="CW44" s="822"/>
      <c r="CX44" s="823"/>
      <c r="CY44" s="823"/>
      <c r="CZ44" s="823"/>
      <c r="DA44" s="824"/>
      <c r="DB44" s="822"/>
      <c r="DC44" s="823"/>
      <c r="DD44" s="823"/>
      <c r="DE44" s="823"/>
      <c r="DF44" s="824"/>
      <c r="DG44" s="822"/>
      <c r="DH44" s="823"/>
      <c r="DI44" s="823"/>
      <c r="DJ44" s="823"/>
      <c r="DK44" s="824"/>
      <c r="DL44" s="822"/>
      <c r="DM44" s="823"/>
      <c r="DN44" s="823"/>
      <c r="DO44" s="823"/>
      <c r="DP44" s="824"/>
      <c r="DQ44" s="822"/>
      <c r="DR44" s="823"/>
      <c r="DS44" s="823"/>
      <c r="DT44" s="823"/>
      <c r="DU44" s="824"/>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67"/>
      <c r="AL45" s="868"/>
      <c r="AM45" s="868"/>
      <c r="AN45" s="868"/>
      <c r="AO45" s="868"/>
      <c r="AP45" s="868"/>
      <c r="AQ45" s="868"/>
      <c r="AR45" s="868"/>
      <c r="AS45" s="868"/>
      <c r="AT45" s="868"/>
      <c r="AU45" s="868"/>
      <c r="AV45" s="868"/>
      <c r="AW45" s="868"/>
      <c r="AX45" s="868"/>
      <c r="AY45" s="868"/>
      <c r="AZ45" s="879"/>
      <c r="BA45" s="879"/>
      <c r="BB45" s="879"/>
      <c r="BC45" s="879"/>
      <c r="BD45" s="879"/>
      <c r="BE45" s="877"/>
      <c r="BF45" s="877"/>
      <c r="BG45" s="877"/>
      <c r="BH45" s="877"/>
      <c r="BI45" s="878"/>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2"/>
      <c r="CI45" s="823"/>
      <c r="CJ45" s="823"/>
      <c r="CK45" s="823"/>
      <c r="CL45" s="824"/>
      <c r="CM45" s="822"/>
      <c r="CN45" s="823"/>
      <c r="CO45" s="823"/>
      <c r="CP45" s="823"/>
      <c r="CQ45" s="824"/>
      <c r="CR45" s="822"/>
      <c r="CS45" s="823"/>
      <c r="CT45" s="823"/>
      <c r="CU45" s="823"/>
      <c r="CV45" s="824"/>
      <c r="CW45" s="822"/>
      <c r="CX45" s="823"/>
      <c r="CY45" s="823"/>
      <c r="CZ45" s="823"/>
      <c r="DA45" s="824"/>
      <c r="DB45" s="822"/>
      <c r="DC45" s="823"/>
      <c r="DD45" s="823"/>
      <c r="DE45" s="823"/>
      <c r="DF45" s="824"/>
      <c r="DG45" s="822"/>
      <c r="DH45" s="823"/>
      <c r="DI45" s="823"/>
      <c r="DJ45" s="823"/>
      <c r="DK45" s="824"/>
      <c r="DL45" s="822"/>
      <c r="DM45" s="823"/>
      <c r="DN45" s="823"/>
      <c r="DO45" s="823"/>
      <c r="DP45" s="824"/>
      <c r="DQ45" s="822"/>
      <c r="DR45" s="823"/>
      <c r="DS45" s="823"/>
      <c r="DT45" s="823"/>
      <c r="DU45" s="824"/>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67"/>
      <c r="AL46" s="868"/>
      <c r="AM46" s="868"/>
      <c r="AN46" s="868"/>
      <c r="AO46" s="868"/>
      <c r="AP46" s="868"/>
      <c r="AQ46" s="868"/>
      <c r="AR46" s="868"/>
      <c r="AS46" s="868"/>
      <c r="AT46" s="868"/>
      <c r="AU46" s="868"/>
      <c r="AV46" s="868"/>
      <c r="AW46" s="868"/>
      <c r="AX46" s="868"/>
      <c r="AY46" s="868"/>
      <c r="AZ46" s="879"/>
      <c r="BA46" s="879"/>
      <c r="BB46" s="879"/>
      <c r="BC46" s="879"/>
      <c r="BD46" s="879"/>
      <c r="BE46" s="877"/>
      <c r="BF46" s="877"/>
      <c r="BG46" s="877"/>
      <c r="BH46" s="877"/>
      <c r="BI46" s="878"/>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2"/>
      <c r="CI46" s="823"/>
      <c r="CJ46" s="823"/>
      <c r="CK46" s="823"/>
      <c r="CL46" s="824"/>
      <c r="CM46" s="822"/>
      <c r="CN46" s="823"/>
      <c r="CO46" s="823"/>
      <c r="CP46" s="823"/>
      <c r="CQ46" s="824"/>
      <c r="CR46" s="822"/>
      <c r="CS46" s="823"/>
      <c r="CT46" s="823"/>
      <c r="CU46" s="823"/>
      <c r="CV46" s="824"/>
      <c r="CW46" s="822"/>
      <c r="CX46" s="823"/>
      <c r="CY46" s="823"/>
      <c r="CZ46" s="823"/>
      <c r="DA46" s="824"/>
      <c r="DB46" s="822"/>
      <c r="DC46" s="823"/>
      <c r="DD46" s="823"/>
      <c r="DE46" s="823"/>
      <c r="DF46" s="824"/>
      <c r="DG46" s="822"/>
      <c r="DH46" s="823"/>
      <c r="DI46" s="823"/>
      <c r="DJ46" s="823"/>
      <c r="DK46" s="824"/>
      <c r="DL46" s="822"/>
      <c r="DM46" s="823"/>
      <c r="DN46" s="823"/>
      <c r="DO46" s="823"/>
      <c r="DP46" s="824"/>
      <c r="DQ46" s="822"/>
      <c r="DR46" s="823"/>
      <c r="DS46" s="823"/>
      <c r="DT46" s="823"/>
      <c r="DU46" s="824"/>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67"/>
      <c r="AL47" s="868"/>
      <c r="AM47" s="868"/>
      <c r="AN47" s="868"/>
      <c r="AO47" s="868"/>
      <c r="AP47" s="868"/>
      <c r="AQ47" s="868"/>
      <c r="AR47" s="868"/>
      <c r="AS47" s="868"/>
      <c r="AT47" s="868"/>
      <c r="AU47" s="868"/>
      <c r="AV47" s="868"/>
      <c r="AW47" s="868"/>
      <c r="AX47" s="868"/>
      <c r="AY47" s="868"/>
      <c r="AZ47" s="879"/>
      <c r="BA47" s="879"/>
      <c r="BB47" s="879"/>
      <c r="BC47" s="879"/>
      <c r="BD47" s="879"/>
      <c r="BE47" s="877"/>
      <c r="BF47" s="877"/>
      <c r="BG47" s="877"/>
      <c r="BH47" s="877"/>
      <c r="BI47" s="878"/>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2"/>
      <c r="CI47" s="823"/>
      <c r="CJ47" s="823"/>
      <c r="CK47" s="823"/>
      <c r="CL47" s="824"/>
      <c r="CM47" s="822"/>
      <c r="CN47" s="823"/>
      <c r="CO47" s="823"/>
      <c r="CP47" s="823"/>
      <c r="CQ47" s="824"/>
      <c r="CR47" s="822"/>
      <c r="CS47" s="823"/>
      <c r="CT47" s="823"/>
      <c r="CU47" s="823"/>
      <c r="CV47" s="824"/>
      <c r="CW47" s="822"/>
      <c r="CX47" s="823"/>
      <c r="CY47" s="823"/>
      <c r="CZ47" s="823"/>
      <c r="DA47" s="824"/>
      <c r="DB47" s="822"/>
      <c r="DC47" s="823"/>
      <c r="DD47" s="823"/>
      <c r="DE47" s="823"/>
      <c r="DF47" s="824"/>
      <c r="DG47" s="822"/>
      <c r="DH47" s="823"/>
      <c r="DI47" s="823"/>
      <c r="DJ47" s="823"/>
      <c r="DK47" s="824"/>
      <c r="DL47" s="822"/>
      <c r="DM47" s="823"/>
      <c r="DN47" s="823"/>
      <c r="DO47" s="823"/>
      <c r="DP47" s="824"/>
      <c r="DQ47" s="822"/>
      <c r="DR47" s="823"/>
      <c r="DS47" s="823"/>
      <c r="DT47" s="823"/>
      <c r="DU47" s="824"/>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67"/>
      <c r="AL48" s="868"/>
      <c r="AM48" s="868"/>
      <c r="AN48" s="868"/>
      <c r="AO48" s="868"/>
      <c r="AP48" s="868"/>
      <c r="AQ48" s="868"/>
      <c r="AR48" s="868"/>
      <c r="AS48" s="868"/>
      <c r="AT48" s="868"/>
      <c r="AU48" s="868"/>
      <c r="AV48" s="868"/>
      <c r="AW48" s="868"/>
      <c r="AX48" s="868"/>
      <c r="AY48" s="868"/>
      <c r="AZ48" s="879"/>
      <c r="BA48" s="879"/>
      <c r="BB48" s="879"/>
      <c r="BC48" s="879"/>
      <c r="BD48" s="879"/>
      <c r="BE48" s="877"/>
      <c r="BF48" s="877"/>
      <c r="BG48" s="877"/>
      <c r="BH48" s="877"/>
      <c r="BI48" s="878"/>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2"/>
      <c r="CI48" s="823"/>
      <c r="CJ48" s="823"/>
      <c r="CK48" s="823"/>
      <c r="CL48" s="824"/>
      <c r="CM48" s="822"/>
      <c r="CN48" s="823"/>
      <c r="CO48" s="823"/>
      <c r="CP48" s="823"/>
      <c r="CQ48" s="824"/>
      <c r="CR48" s="822"/>
      <c r="CS48" s="823"/>
      <c r="CT48" s="823"/>
      <c r="CU48" s="823"/>
      <c r="CV48" s="824"/>
      <c r="CW48" s="822"/>
      <c r="CX48" s="823"/>
      <c r="CY48" s="823"/>
      <c r="CZ48" s="823"/>
      <c r="DA48" s="824"/>
      <c r="DB48" s="822"/>
      <c r="DC48" s="823"/>
      <c r="DD48" s="823"/>
      <c r="DE48" s="823"/>
      <c r="DF48" s="824"/>
      <c r="DG48" s="822"/>
      <c r="DH48" s="823"/>
      <c r="DI48" s="823"/>
      <c r="DJ48" s="823"/>
      <c r="DK48" s="824"/>
      <c r="DL48" s="822"/>
      <c r="DM48" s="823"/>
      <c r="DN48" s="823"/>
      <c r="DO48" s="823"/>
      <c r="DP48" s="824"/>
      <c r="DQ48" s="822"/>
      <c r="DR48" s="823"/>
      <c r="DS48" s="823"/>
      <c r="DT48" s="823"/>
      <c r="DU48" s="824"/>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67"/>
      <c r="AL49" s="868"/>
      <c r="AM49" s="868"/>
      <c r="AN49" s="868"/>
      <c r="AO49" s="868"/>
      <c r="AP49" s="868"/>
      <c r="AQ49" s="868"/>
      <c r="AR49" s="868"/>
      <c r="AS49" s="868"/>
      <c r="AT49" s="868"/>
      <c r="AU49" s="868"/>
      <c r="AV49" s="868"/>
      <c r="AW49" s="868"/>
      <c r="AX49" s="868"/>
      <c r="AY49" s="868"/>
      <c r="AZ49" s="879"/>
      <c r="BA49" s="879"/>
      <c r="BB49" s="879"/>
      <c r="BC49" s="879"/>
      <c r="BD49" s="879"/>
      <c r="BE49" s="877"/>
      <c r="BF49" s="877"/>
      <c r="BG49" s="877"/>
      <c r="BH49" s="877"/>
      <c r="BI49" s="878"/>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2"/>
      <c r="CI49" s="823"/>
      <c r="CJ49" s="823"/>
      <c r="CK49" s="823"/>
      <c r="CL49" s="824"/>
      <c r="CM49" s="822"/>
      <c r="CN49" s="823"/>
      <c r="CO49" s="823"/>
      <c r="CP49" s="823"/>
      <c r="CQ49" s="824"/>
      <c r="CR49" s="822"/>
      <c r="CS49" s="823"/>
      <c r="CT49" s="823"/>
      <c r="CU49" s="823"/>
      <c r="CV49" s="824"/>
      <c r="CW49" s="822"/>
      <c r="CX49" s="823"/>
      <c r="CY49" s="823"/>
      <c r="CZ49" s="823"/>
      <c r="DA49" s="824"/>
      <c r="DB49" s="822"/>
      <c r="DC49" s="823"/>
      <c r="DD49" s="823"/>
      <c r="DE49" s="823"/>
      <c r="DF49" s="824"/>
      <c r="DG49" s="822"/>
      <c r="DH49" s="823"/>
      <c r="DI49" s="823"/>
      <c r="DJ49" s="823"/>
      <c r="DK49" s="824"/>
      <c r="DL49" s="822"/>
      <c r="DM49" s="823"/>
      <c r="DN49" s="823"/>
      <c r="DO49" s="823"/>
      <c r="DP49" s="824"/>
      <c r="DQ49" s="822"/>
      <c r="DR49" s="823"/>
      <c r="DS49" s="823"/>
      <c r="DT49" s="823"/>
      <c r="DU49" s="824"/>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0"/>
      <c r="R50" s="881"/>
      <c r="S50" s="881"/>
      <c r="T50" s="881"/>
      <c r="U50" s="881"/>
      <c r="V50" s="881"/>
      <c r="W50" s="881"/>
      <c r="X50" s="881"/>
      <c r="Y50" s="881"/>
      <c r="Z50" s="881"/>
      <c r="AA50" s="881"/>
      <c r="AB50" s="881"/>
      <c r="AC50" s="881"/>
      <c r="AD50" s="881"/>
      <c r="AE50" s="882"/>
      <c r="AF50" s="809"/>
      <c r="AG50" s="810"/>
      <c r="AH50" s="810"/>
      <c r="AI50" s="810"/>
      <c r="AJ50" s="811"/>
      <c r="AK50" s="883"/>
      <c r="AL50" s="881"/>
      <c r="AM50" s="881"/>
      <c r="AN50" s="881"/>
      <c r="AO50" s="881"/>
      <c r="AP50" s="881"/>
      <c r="AQ50" s="881"/>
      <c r="AR50" s="881"/>
      <c r="AS50" s="881"/>
      <c r="AT50" s="881"/>
      <c r="AU50" s="881"/>
      <c r="AV50" s="881"/>
      <c r="AW50" s="881"/>
      <c r="AX50" s="881"/>
      <c r="AY50" s="881"/>
      <c r="AZ50" s="884"/>
      <c r="BA50" s="884"/>
      <c r="BB50" s="884"/>
      <c r="BC50" s="884"/>
      <c r="BD50" s="884"/>
      <c r="BE50" s="877"/>
      <c r="BF50" s="877"/>
      <c r="BG50" s="877"/>
      <c r="BH50" s="877"/>
      <c r="BI50" s="878"/>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2"/>
      <c r="CI50" s="823"/>
      <c r="CJ50" s="823"/>
      <c r="CK50" s="823"/>
      <c r="CL50" s="824"/>
      <c r="CM50" s="822"/>
      <c r="CN50" s="823"/>
      <c r="CO50" s="823"/>
      <c r="CP50" s="823"/>
      <c r="CQ50" s="824"/>
      <c r="CR50" s="822"/>
      <c r="CS50" s="823"/>
      <c r="CT50" s="823"/>
      <c r="CU50" s="823"/>
      <c r="CV50" s="824"/>
      <c r="CW50" s="822"/>
      <c r="CX50" s="823"/>
      <c r="CY50" s="823"/>
      <c r="CZ50" s="823"/>
      <c r="DA50" s="824"/>
      <c r="DB50" s="822"/>
      <c r="DC50" s="823"/>
      <c r="DD50" s="823"/>
      <c r="DE50" s="823"/>
      <c r="DF50" s="824"/>
      <c r="DG50" s="822"/>
      <c r="DH50" s="823"/>
      <c r="DI50" s="823"/>
      <c r="DJ50" s="823"/>
      <c r="DK50" s="824"/>
      <c r="DL50" s="822"/>
      <c r="DM50" s="823"/>
      <c r="DN50" s="823"/>
      <c r="DO50" s="823"/>
      <c r="DP50" s="824"/>
      <c r="DQ50" s="822"/>
      <c r="DR50" s="823"/>
      <c r="DS50" s="823"/>
      <c r="DT50" s="823"/>
      <c r="DU50" s="824"/>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0"/>
      <c r="R51" s="881"/>
      <c r="S51" s="881"/>
      <c r="T51" s="881"/>
      <c r="U51" s="881"/>
      <c r="V51" s="881"/>
      <c r="W51" s="881"/>
      <c r="X51" s="881"/>
      <c r="Y51" s="881"/>
      <c r="Z51" s="881"/>
      <c r="AA51" s="881"/>
      <c r="AB51" s="881"/>
      <c r="AC51" s="881"/>
      <c r="AD51" s="881"/>
      <c r="AE51" s="882"/>
      <c r="AF51" s="809"/>
      <c r="AG51" s="810"/>
      <c r="AH51" s="810"/>
      <c r="AI51" s="810"/>
      <c r="AJ51" s="811"/>
      <c r="AK51" s="883"/>
      <c r="AL51" s="881"/>
      <c r="AM51" s="881"/>
      <c r="AN51" s="881"/>
      <c r="AO51" s="881"/>
      <c r="AP51" s="881"/>
      <c r="AQ51" s="881"/>
      <c r="AR51" s="881"/>
      <c r="AS51" s="881"/>
      <c r="AT51" s="881"/>
      <c r="AU51" s="881"/>
      <c r="AV51" s="881"/>
      <c r="AW51" s="881"/>
      <c r="AX51" s="881"/>
      <c r="AY51" s="881"/>
      <c r="AZ51" s="884"/>
      <c r="BA51" s="884"/>
      <c r="BB51" s="884"/>
      <c r="BC51" s="884"/>
      <c r="BD51" s="884"/>
      <c r="BE51" s="877"/>
      <c r="BF51" s="877"/>
      <c r="BG51" s="877"/>
      <c r="BH51" s="877"/>
      <c r="BI51" s="878"/>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2"/>
      <c r="CI51" s="823"/>
      <c r="CJ51" s="823"/>
      <c r="CK51" s="823"/>
      <c r="CL51" s="824"/>
      <c r="CM51" s="822"/>
      <c r="CN51" s="823"/>
      <c r="CO51" s="823"/>
      <c r="CP51" s="823"/>
      <c r="CQ51" s="824"/>
      <c r="CR51" s="822"/>
      <c r="CS51" s="823"/>
      <c r="CT51" s="823"/>
      <c r="CU51" s="823"/>
      <c r="CV51" s="824"/>
      <c r="CW51" s="822"/>
      <c r="CX51" s="823"/>
      <c r="CY51" s="823"/>
      <c r="CZ51" s="823"/>
      <c r="DA51" s="824"/>
      <c r="DB51" s="822"/>
      <c r="DC51" s="823"/>
      <c r="DD51" s="823"/>
      <c r="DE51" s="823"/>
      <c r="DF51" s="824"/>
      <c r="DG51" s="822"/>
      <c r="DH51" s="823"/>
      <c r="DI51" s="823"/>
      <c r="DJ51" s="823"/>
      <c r="DK51" s="824"/>
      <c r="DL51" s="822"/>
      <c r="DM51" s="823"/>
      <c r="DN51" s="823"/>
      <c r="DO51" s="823"/>
      <c r="DP51" s="824"/>
      <c r="DQ51" s="822"/>
      <c r="DR51" s="823"/>
      <c r="DS51" s="823"/>
      <c r="DT51" s="823"/>
      <c r="DU51" s="824"/>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0"/>
      <c r="R52" s="881"/>
      <c r="S52" s="881"/>
      <c r="T52" s="881"/>
      <c r="U52" s="881"/>
      <c r="V52" s="881"/>
      <c r="W52" s="881"/>
      <c r="X52" s="881"/>
      <c r="Y52" s="881"/>
      <c r="Z52" s="881"/>
      <c r="AA52" s="881"/>
      <c r="AB52" s="881"/>
      <c r="AC52" s="881"/>
      <c r="AD52" s="881"/>
      <c r="AE52" s="882"/>
      <c r="AF52" s="809"/>
      <c r="AG52" s="810"/>
      <c r="AH52" s="810"/>
      <c r="AI52" s="810"/>
      <c r="AJ52" s="811"/>
      <c r="AK52" s="883"/>
      <c r="AL52" s="881"/>
      <c r="AM52" s="881"/>
      <c r="AN52" s="881"/>
      <c r="AO52" s="881"/>
      <c r="AP52" s="881"/>
      <c r="AQ52" s="881"/>
      <c r="AR52" s="881"/>
      <c r="AS52" s="881"/>
      <c r="AT52" s="881"/>
      <c r="AU52" s="881"/>
      <c r="AV52" s="881"/>
      <c r="AW52" s="881"/>
      <c r="AX52" s="881"/>
      <c r="AY52" s="881"/>
      <c r="AZ52" s="884"/>
      <c r="BA52" s="884"/>
      <c r="BB52" s="884"/>
      <c r="BC52" s="884"/>
      <c r="BD52" s="884"/>
      <c r="BE52" s="877"/>
      <c r="BF52" s="877"/>
      <c r="BG52" s="877"/>
      <c r="BH52" s="877"/>
      <c r="BI52" s="878"/>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2"/>
      <c r="CI52" s="823"/>
      <c r="CJ52" s="823"/>
      <c r="CK52" s="823"/>
      <c r="CL52" s="824"/>
      <c r="CM52" s="822"/>
      <c r="CN52" s="823"/>
      <c r="CO52" s="823"/>
      <c r="CP52" s="823"/>
      <c r="CQ52" s="824"/>
      <c r="CR52" s="822"/>
      <c r="CS52" s="823"/>
      <c r="CT52" s="823"/>
      <c r="CU52" s="823"/>
      <c r="CV52" s="824"/>
      <c r="CW52" s="822"/>
      <c r="CX52" s="823"/>
      <c r="CY52" s="823"/>
      <c r="CZ52" s="823"/>
      <c r="DA52" s="824"/>
      <c r="DB52" s="822"/>
      <c r="DC52" s="823"/>
      <c r="DD52" s="823"/>
      <c r="DE52" s="823"/>
      <c r="DF52" s="824"/>
      <c r="DG52" s="822"/>
      <c r="DH52" s="823"/>
      <c r="DI52" s="823"/>
      <c r="DJ52" s="823"/>
      <c r="DK52" s="824"/>
      <c r="DL52" s="822"/>
      <c r="DM52" s="823"/>
      <c r="DN52" s="823"/>
      <c r="DO52" s="823"/>
      <c r="DP52" s="824"/>
      <c r="DQ52" s="822"/>
      <c r="DR52" s="823"/>
      <c r="DS52" s="823"/>
      <c r="DT52" s="823"/>
      <c r="DU52" s="824"/>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0"/>
      <c r="R53" s="881"/>
      <c r="S53" s="881"/>
      <c r="T53" s="881"/>
      <c r="U53" s="881"/>
      <c r="V53" s="881"/>
      <c r="W53" s="881"/>
      <c r="X53" s="881"/>
      <c r="Y53" s="881"/>
      <c r="Z53" s="881"/>
      <c r="AA53" s="881"/>
      <c r="AB53" s="881"/>
      <c r="AC53" s="881"/>
      <c r="AD53" s="881"/>
      <c r="AE53" s="882"/>
      <c r="AF53" s="809"/>
      <c r="AG53" s="810"/>
      <c r="AH53" s="810"/>
      <c r="AI53" s="810"/>
      <c r="AJ53" s="811"/>
      <c r="AK53" s="883"/>
      <c r="AL53" s="881"/>
      <c r="AM53" s="881"/>
      <c r="AN53" s="881"/>
      <c r="AO53" s="881"/>
      <c r="AP53" s="881"/>
      <c r="AQ53" s="881"/>
      <c r="AR53" s="881"/>
      <c r="AS53" s="881"/>
      <c r="AT53" s="881"/>
      <c r="AU53" s="881"/>
      <c r="AV53" s="881"/>
      <c r="AW53" s="881"/>
      <c r="AX53" s="881"/>
      <c r="AY53" s="881"/>
      <c r="AZ53" s="884"/>
      <c r="BA53" s="884"/>
      <c r="BB53" s="884"/>
      <c r="BC53" s="884"/>
      <c r="BD53" s="884"/>
      <c r="BE53" s="877"/>
      <c r="BF53" s="877"/>
      <c r="BG53" s="877"/>
      <c r="BH53" s="877"/>
      <c r="BI53" s="878"/>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2"/>
      <c r="CI53" s="823"/>
      <c r="CJ53" s="823"/>
      <c r="CK53" s="823"/>
      <c r="CL53" s="824"/>
      <c r="CM53" s="822"/>
      <c r="CN53" s="823"/>
      <c r="CO53" s="823"/>
      <c r="CP53" s="823"/>
      <c r="CQ53" s="824"/>
      <c r="CR53" s="822"/>
      <c r="CS53" s="823"/>
      <c r="CT53" s="823"/>
      <c r="CU53" s="823"/>
      <c r="CV53" s="824"/>
      <c r="CW53" s="822"/>
      <c r="CX53" s="823"/>
      <c r="CY53" s="823"/>
      <c r="CZ53" s="823"/>
      <c r="DA53" s="824"/>
      <c r="DB53" s="822"/>
      <c r="DC53" s="823"/>
      <c r="DD53" s="823"/>
      <c r="DE53" s="823"/>
      <c r="DF53" s="824"/>
      <c r="DG53" s="822"/>
      <c r="DH53" s="823"/>
      <c r="DI53" s="823"/>
      <c r="DJ53" s="823"/>
      <c r="DK53" s="824"/>
      <c r="DL53" s="822"/>
      <c r="DM53" s="823"/>
      <c r="DN53" s="823"/>
      <c r="DO53" s="823"/>
      <c r="DP53" s="824"/>
      <c r="DQ53" s="822"/>
      <c r="DR53" s="823"/>
      <c r="DS53" s="823"/>
      <c r="DT53" s="823"/>
      <c r="DU53" s="824"/>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0"/>
      <c r="R54" s="881"/>
      <c r="S54" s="881"/>
      <c r="T54" s="881"/>
      <c r="U54" s="881"/>
      <c r="V54" s="881"/>
      <c r="W54" s="881"/>
      <c r="X54" s="881"/>
      <c r="Y54" s="881"/>
      <c r="Z54" s="881"/>
      <c r="AA54" s="881"/>
      <c r="AB54" s="881"/>
      <c r="AC54" s="881"/>
      <c r="AD54" s="881"/>
      <c r="AE54" s="882"/>
      <c r="AF54" s="809"/>
      <c r="AG54" s="810"/>
      <c r="AH54" s="810"/>
      <c r="AI54" s="810"/>
      <c r="AJ54" s="811"/>
      <c r="AK54" s="883"/>
      <c r="AL54" s="881"/>
      <c r="AM54" s="881"/>
      <c r="AN54" s="881"/>
      <c r="AO54" s="881"/>
      <c r="AP54" s="881"/>
      <c r="AQ54" s="881"/>
      <c r="AR54" s="881"/>
      <c r="AS54" s="881"/>
      <c r="AT54" s="881"/>
      <c r="AU54" s="881"/>
      <c r="AV54" s="881"/>
      <c r="AW54" s="881"/>
      <c r="AX54" s="881"/>
      <c r="AY54" s="881"/>
      <c r="AZ54" s="884"/>
      <c r="BA54" s="884"/>
      <c r="BB54" s="884"/>
      <c r="BC54" s="884"/>
      <c r="BD54" s="884"/>
      <c r="BE54" s="877"/>
      <c r="BF54" s="877"/>
      <c r="BG54" s="877"/>
      <c r="BH54" s="877"/>
      <c r="BI54" s="878"/>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2"/>
      <c r="CI54" s="823"/>
      <c r="CJ54" s="823"/>
      <c r="CK54" s="823"/>
      <c r="CL54" s="824"/>
      <c r="CM54" s="822"/>
      <c r="CN54" s="823"/>
      <c r="CO54" s="823"/>
      <c r="CP54" s="823"/>
      <c r="CQ54" s="824"/>
      <c r="CR54" s="822"/>
      <c r="CS54" s="823"/>
      <c r="CT54" s="823"/>
      <c r="CU54" s="823"/>
      <c r="CV54" s="824"/>
      <c r="CW54" s="822"/>
      <c r="CX54" s="823"/>
      <c r="CY54" s="823"/>
      <c r="CZ54" s="823"/>
      <c r="DA54" s="824"/>
      <c r="DB54" s="822"/>
      <c r="DC54" s="823"/>
      <c r="DD54" s="823"/>
      <c r="DE54" s="823"/>
      <c r="DF54" s="824"/>
      <c r="DG54" s="822"/>
      <c r="DH54" s="823"/>
      <c r="DI54" s="823"/>
      <c r="DJ54" s="823"/>
      <c r="DK54" s="824"/>
      <c r="DL54" s="822"/>
      <c r="DM54" s="823"/>
      <c r="DN54" s="823"/>
      <c r="DO54" s="823"/>
      <c r="DP54" s="824"/>
      <c r="DQ54" s="822"/>
      <c r="DR54" s="823"/>
      <c r="DS54" s="823"/>
      <c r="DT54" s="823"/>
      <c r="DU54" s="824"/>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0"/>
      <c r="R55" s="881"/>
      <c r="S55" s="881"/>
      <c r="T55" s="881"/>
      <c r="U55" s="881"/>
      <c r="V55" s="881"/>
      <c r="W55" s="881"/>
      <c r="X55" s="881"/>
      <c r="Y55" s="881"/>
      <c r="Z55" s="881"/>
      <c r="AA55" s="881"/>
      <c r="AB55" s="881"/>
      <c r="AC55" s="881"/>
      <c r="AD55" s="881"/>
      <c r="AE55" s="882"/>
      <c r="AF55" s="809"/>
      <c r="AG55" s="810"/>
      <c r="AH55" s="810"/>
      <c r="AI55" s="810"/>
      <c r="AJ55" s="811"/>
      <c r="AK55" s="883"/>
      <c r="AL55" s="881"/>
      <c r="AM55" s="881"/>
      <c r="AN55" s="881"/>
      <c r="AO55" s="881"/>
      <c r="AP55" s="881"/>
      <c r="AQ55" s="881"/>
      <c r="AR55" s="881"/>
      <c r="AS55" s="881"/>
      <c r="AT55" s="881"/>
      <c r="AU55" s="881"/>
      <c r="AV55" s="881"/>
      <c r="AW55" s="881"/>
      <c r="AX55" s="881"/>
      <c r="AY55" s="881"/>
      <c r="AZ55" s="884"/>
      <c r="BA55" s="884"/>
      <c r="BB55" s="884"/>
      <c r="BC55" s="884"/>
      <c r="BD55" s="884"/>
      <c r="BE55" s="877"/>
      <c r="BF55" s="877"/>
      <c r="BG55" s="877"/>
      <c r="BH55" s="877"/>
      <c r="BI55" s="878"/>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2"/>
      <c r="CI55" s="823"/>
      <c r="CJ55" s="823"/>
      <c r="CK55" s="823"/>
      <c r="CL55" s="824"/>
      <c r="CM55" s="822"/>
      <c r="CN55" s="823"/>
      <c r="CO55" s="823"/>
      <c r="CP55" s="823"/>
      <c r="CQ55" s="824"/>
      <c r="CR55" s="822"/>
      <c r="CS55" s="823"/>
      <c r="CT55" s="823"/>
      <c r="CU55" s="823"/>
      <c r="CV55" s="824"/>
      <c r="CW55" s="822"/>
      <c r="CX55" s="823"/>
      <c r="CY55" s="823"/>
      <c r="CZ55" s="823"/>
      <c r="DA55" s="824"/>
      <c r="DB55" s="822"/>
      <c r="DC55" s="823"/>
      <c r="DD55" s="823"/>
      <c r="DE55" s="823"/>
      <c r="DF55" s="824"/>
      <c r="DG55" s="822"/>
      <c r="DH55" s="823"/>
      <c r="DI55" s="823"/>
      <c r="DJ55" s="823"/>
      <c r="DK55" s="824"/>
      <c r="DL55" s="822"/>
      <c r="DM55" s="823"/>
      <c r="DN55" s="823"/>
      <c r="DO55" s="823"/>
      <c r="DP55" s="824"/>
      <c r="DQ55" s="822"/>
      <c r="DR55" s="823"/>
      <c r="DS55" s="823"/>
      <c r="DT55" s="823"/>
      <c r="DU55" s="824"/>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0"/>
      <c r="R56" s="881"/>
      <c r="S56" s="881"/>
      <c r="T56" s="881"/>
      <c r="U56" s="881"/>
      <c r="V56" s="881"/>
      <c r="W56" s="881"/>
      <c r="X56" s="881"/>
      <c r="Y56" s="881"/>
      <c r="Z56" s="881"/>
      <c r="AA56" s="881"/>
      <c r="AB56" s="881"/>
      <c r="AC56" s="881"/>
      <c r="AD56" s="881"/>
      <c r="AE56" s="882"/>
      <c r="AF56" s="809"/>
      <c r="AG56" s="810"/>
      <c r="AH56" s="810"/>
      <c r="AI56" s="810"/>
      <c r="AJ56" s="811"/>
      <c r="AK56" s="883"/>
      <c r="AL56" s="881"/>
      <c r="AM56" s="881"/>
      <c r="AN56" s="881"/>
      <c r="AO56" s="881"/>
      <c r="AP56" s="881"/>
      <c r="AQ56" s="881"/>
      <c r="AR56" s="881"/>
      <c r="AS56" s="881"/>
      <c r="AT56" s="881"/>
      <c r="AU56" s="881"/>
      <c r="AV56" s="881"/>
      <c r="AW56" s="881"/>
      <c r="AX56" s="881"/>
      <c r="AY56" s="881"/>
      <c r="AZ56" s="884"/>
      <c r="BA56" s="884"/>
      <c r="BB56" s="884"/>
      <c r="BC56" s="884"/>
      <c r="BD56" s="884"/>
      <c r="BE56" s="877"/>
      <c r="BF56" s="877"/>
      <c r="BG56" s="877"/>
      <c r="BH56" s="877"/>
      <c r="BI56" s="878"/>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2"/>
      <c r="CI56" s="823"/>
      <c r="CJ56" s="823"/>
      <c r="CK56" s="823"/>
      <c r="CL56" s="824"/>
      <c r="CM56" s="822"/>
      <c r="CN56" s="823"/>
      <c r="CO56" s="823"/>
      <c r="CP56" s="823"/>
      <c r="CQ56" s="824"/>
      <c r="CR56" s="822"/>
      <c r="CS56" s="823"/>
      <c r="CT56" s="823"/>
      <c r="CU56" s="823"/>
      <c r="CV56" s="824"/>
      <c r="CW56" s="822"/>
      <c r="CX56" s="823"/>
      <c r="CY56" s="823"/>
      <c r="CZ56" s="823"/>
      <c r="DA56" s="824"/>
      <c r="DB56" s="822"/>
      <c r="DC56" s="823"/>
      <c r="DD56" s="823"/>
      <c r="DE56" s="823"/>
      <c r="DF56" s="824"/>
      <c r="DG56" s="822"/>
      <c r="DH56" s="823"/>
      <c r="DI56" s="823"/>
      <c r="DJ56" s="823"/>
      <c r="DK56" s="824"/>
      <c r="DL56" s="822"/>
      <c r="DM56" s="823"/>
      <c r="DN56" s="823"/>
      <c r="DO56" s="823"/>
      <c r="DP56" s="824"/>
      <c r="DQ56" s="822"/>
      <c r="DR56" s="823"/>
      <c r="DS56" s="823"/>
      <c r="DT56" s="823"/>
      <c r="DU56" s="824"/>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0"/>
      <c r="R57" s="881"/>
      <c r="S57" s="881"/>
      <c r="T57" s="881"/>
      <c r="U57" s="881"/>
      <c r="V57" s="881"/>
      <c r="W57" s="881"/>
      <c r="X57" s="881"/>
      <c r="Y57" s="881"/>
      <c r="Z57" s="881"/>
      <c r="AA57" s="881"/>
      <c r="AB57" s="881"/>
      <c r="AC57" s="881"/>
      <c r="AD57" s="881"/>
      <c r="AE57" s="882"/>
      <c r="AF57" s="809"/>
      <c r="AG57" s="810"/>
      <c r="AH57" s="810"/>
      <c r="AI57" s="810"/>
      <c r="AJ57" s="811"/>
      <c r="AK57" s="883"/>
      <c r="AL57" s="881"/>
      <c r="AM57" s="881"/>
      <c r="AN57" s="881"/>
      <c r="AO57" s="881"/>
      <c r="AP57" s="881"/>
      <c r="AQ57" s="881"/>
      <c r="AR57" s="881"/>
      <c r="AS57" s="881"/>
      <c r="AT57" s="881"/>
      <c r="AU57" s="881"/>
      <c r="AV57" s="881"/>
      <c r="AW57" s="881"/>
      <c r="AX57" s="881"/>
      <c r="AY57" s="881"/>
      <c r="AZ57" s="884"/>
      <c r="BA57" s="884"/>
      <c r="BB57" s="884"/>
      <c r="BC57" s="884"/>
      <c r="BD57" s="884"/>
      <c r="BE57" s="877"/>
      <c r="BF57" s="877"/>
      <c r="BG57" s="877"/>
      <c r="BH57" s="877"/>
      <c r="BI57" s="878"/>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2"/>
      <c r="CI57" s="823"/>
      <c r="CJ57" s="823"/>
      <c r="CK57" s="823"/>
      <c r="CL57" s="824"/>
      <c r="CM57" s="822"/>
      <c r="CN57" s="823"/>
      <c r="CO57" s="823"/>
      <c r="CP57" s="823"/>
      <c r="CQ57" s="824"/>
      <c r="CR57" s="822"/>
      <c r="CS57" s="823"/>
      <c r="CT57" s="823"/>
      <c r="CU57" s="823"/>
      <c r="CV57" s="824"/>
      <c r="CW57" s="822"/>
      <c r="CX57" s="823"/>
      <c r="CY57" s="823"/>
      <c r="CZ57" s="823"/>
      <c r="DA57" s="824"/>
      <c r="DB57" s="822"/>
      <c r="DC57" s="823"/>
      <c r="DD57" s="823"/>
      <c r="DE57" s="823"/>
      <c r="DF57" s="824"/>
      <c r="DG57" s="822"/>
      <c r="DH57" s="823"/>
      <c r="DI57" s="823"/>
      <c r="DJ57" s="823"/>
      <c r="DK57" s="824"/>
      <c r="DL57" s="822"/>
      <c r="DM57" s="823"/>
      <c r="DN57" s="823"/>
      <c r="DO57" s="823"/>
      <c r="DP57" s="824"/>
      <c r="DQ57" s="822"/>
      <c r="DR57" s="823"/>
      <c r="DS57" s="823"/>
      <c r="DT57" s="823"/>
      <c r="DU57" s="824"/>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0"/>
      <c r="R58" s="881"/>
      <c r="S58" s="881"/>
      <c r="T58" s="881"/>
      <c r="U58" s="881"/>
      <c r="V58" s="881"/>
      <c r="W58" s="881"/>
      <c r="X58" s="881"/>
      <c r="Y58" s="881"/>
      <c r="Z58" s="881"/>
      <c r="AA58" s="881"/>
      <c r="AB58" s="881"/>
      <c r="AC58" s="881"/>
      <c r="AD58" s="881"/>
      <c r="AE58" s="882"/>
      <c r="AF58" s="809"/>
      <c r="AG58" s="810"/>
      <c r="AH58" s="810"/>
      <c r="AI58" s="810"/>
      <c r="AJ58" s="811"/>
      <c r="AK58" s="883"/>
      <c r="AL58" s="881"/>
      <c r="AM58" s="881"/>
      <c r="AN58" s="881"/>
      <c r="AO58" s="881"/>
      <c r="AP58" s="881"/>
      <c r="AQ58" s="881"/>
      <c r="AR58" s="881"/>
      <c r="AS58" s="881"/>
      <c r="AT58" s="881"/>
      <c r="AU58" s="881"/>
      <c r="AV58" s="881"/>
      <c r="AW58" s="881"/>
      <c r="AX58" s="881"/>
      <c r="AY58" s="881"/>
      <c r="AZ58" s="884"/>
      <c r="BA58" s="884"/>
      <c r="BB58" s="884"/>
      <c r="BC58" s="884"/>
      <c r="BD58" s="884"/>
      <c r="BE58" s="877"/>
      <c r="BF58" s="877"/>
      <c r="BG58" s="877"/>
      <c r="BH58" s="877"/>
      <c r="BI58" s="878"/>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2"/>
      <c r="CI58" s="823"/>
      <c r="CJ58" s="823"/>
      <c r="CK58" s="823"/>
      <c r="CL58" s="824"/>
      <c r="CM58" s="822"/>
      <c r="CN58" s="823"/>
      <c r="CO58" s="823"/>
      <c r="CP58" s="823"/>
      <c r="CQ58" s="824"/>
      <c r="CR58" s="822"/>
      <c r="CS58" s="823"/>
      <c r="CT58" s="823"/>
      <c r="CU58" s="823"/>
      <c r="CV58" s="824"/>
      <c r="CW58" s="822"/>
      <c r="CX58" s="823"/>
      <c r="CY58" s="823"/>
      <c r="CZ58" s="823"/>
      <c r="DA58" s="824"/>
      <c r="DB58" s="822"/>
      <c r="DC58" s="823"/>
      <c r="DD58" s="823"/>
      <c r="DE58" s="823"/>
      <c r="DF58" s="824"/>
      <c r="DG58" s="822"/>
      <c r="DH58" s="823"/>
      <c r="DI58" s="823"/>
      <c r="DJ58" s="823"/>
      <c r="DK58" s="824"/>
      <c r="DL58" s="822"/>
      <c r="DM58" s="823"/>
      <c r="DN58" s="823"/>
      <c r="DO58" s="823"/>
      <c r="DP58" s="824"/>
      <c r="DQ58" s="822"/>
      <c r="DR58" s="823"/>
      <c r="DS58" s="823"/>
      <c r="DT58" s="823"/>
      <c r="DU58" s="824"/>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0"/>
      <c r="R59" s="881"/>
      <c r="S59" s="881"/>
      <c r="T59" s="881"/>
      <c r="U59" s="881"/>
      <c r="V59" s="881"/>
      <c r="W59" s="881"/>
      <c r="X59" s="881"/>
      <c r="Y59" s="881"/>
      <c r="Z59" s="881"/>
      <c r="AA59" s="881"/>
      <c r="AB59" s="881"/>
      <c r="AC59" s="881"/>
      <c r="AD59" s="881"/>
      <c r="AE59" s="882"/>
      <c r="AF59" s="809"/>
      <c r="AG59" s="810"/>
      <c r="AH59" s="810"/>
      <c r="AI59" s="810"/>
      <c r="AJ59" s="811"/>
      <c r="AK59" s="883"/>
      <c r="AL59" s="881"/>
      <c r="AM59" s="881"/>
      <c r="AN59" s="881"/>
      <c r="AO59" s="881"/>
      <c r="AP59" s="881"/>
      <c r="AQ59" s="881"/>
      <c r="AR59" s="881"/>
      <c r="AS59" s="881"/>
      <c r="AT59" s="881"/>
      <c r="AU59" s="881"/>
      <c r="AV59" s="881"/>
      <c r="AW59" s="881"/>
      <c r="AX59" s="881"/>
      <c r="AY59" s="881"/>
      <c r="AZ59" s="884"/>
      <c r="BA59" s="884"/>
      <c r="BB59" s="884"/>
      <c r="BC59" s="884"/>
      <c r="BD59" s="884"/>
      <c r="BE59" s="877"/>
      <c r="BF59" s="877"/>
      <c r="BG59" s="877"/>
      <c r="BH59" s="877"/>
      <c r="BI59" s="878"/>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2"/>
      <c r="CI59" s="823"/>
      <c r="CJ59" s="823"/>
      <c r="CK59" s="823"/>
      <c r="CL59" s="824"/>
      <c r="CM59" s="822"/>
      <c r="CN59" s="823"/>
      <c r="CO59" s="823"/>
      <c r="CP59" s="823"/>
      <c r="CQ59" s="824"/>
      <c r="CR59" s="822"/>
      <c r="CS59" s="823"/>
      <c r="CT59" s="823"/>
      <c r="CU59" s="823"/>
      <c r="CV59" s="824"/>
      <c r="CW59" s="822"/>
      <c r="CX59" s="823"/>
      <c r="CY59" s="823"/>
      <c r="CZ59" s="823"/>
      <c r="DA59" s="824"/>
      <c r="DB59" s="822"/>
      <c r="DC59" s="823"/>
      <c r="DD59" s="823"/>
      <c r="DE59" s="823"/>
      <c r="DF59" s="824"/>
      <c r="DG59" s="822"/>
      <c r="DH59" s="823"/>
      <c r="DI59" s="823"/>
      <c r="DJ59" s="823"/>
      <c r="DK59" s="824"/>
      <c r="DL59" s="822"/>
      <c r="DM59" s="823"/>
      <c r="DN59" s="823"/>
      <c r="DO59" s="823"/>
      <c r="DP59" s="824"/>
      <c r="DQ59" s="822"/>
      <c r="DR59" s="823"/>
      <c r="DS59" s="823"/>
      <c r="DT59" s="823"/>
      <c r="DU59" s="824"/>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0"/>
      <c r="R60" s="881"/>
      <c r="S60" s="881"/>
      <c r="T60" s="881"/>
      <c r="U60" s="881"/>
      <c r="V60" s="881"/>
      <c r="W60" s="881"/>
      <c r="X60" s="881"/>
      <c r="Y60" s="881"/>
      <c r="Z60" s="881"/>
      <c r="AA60" s="881"/>
      <c r="AB60" s="881"/>
      <c r="AC60" s="881"/>
      <c r="AD60" s="881"/>
      <c r="AE60" s="882"/>
      <c r="AF60" s="809"/>
      <c r="AG60" s="810"/>
      <c r="AH60" s="810"/>
      <c r="AI60" s="810"/>
      <c r="AJ60" s="811"/>
      <c r="AK60" s="883"/>
      <c r="AL60" s="881"/>
      <c r="AM60" s="881"/>
      <c r="AN60" s="881"/>
      <c r="AO60" s="881"/>
      <c r="AP60" s="881"/>
      <c r="AQ60" s="881"/>
      <c r="AR60" s="881"/>
      <c r="AS60" s="881"/>
      <c r="AT60" s="881"/>
      <c r="AU60" s="881"/>
      <c r="AV60" s="881"/>
      <c r="AW60" s="881"/>
      <c r="AX60" s="881"/>
      <c r="AY60" s="881"/>
      <c r="AZ60" s="884"/>
      <c r="BA60" s="884"/>
      <c r="BB60" s="884"/>
      <c r="BC60" s="884"/>
      <c r="BD60" s="884"/>
      <c r="BE60" s="877"/>
      <c r="BF60" s="877"/>
      <c r="BG60" s="877"/>
      <c r="BH60" s="877"/>
      <c r="BI60" s="878"/>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2"/>
      <c r="CI60" s="823"/>
      <c r="CJ60" s="823"/>
      <c r="CK60" s="823"/>
      <c r="CL60" s="824"/>
      <c r="CM60" s="822"/>
      <c r="CN60" s="823"/>
      <c r="CO60" s="823"/>
      <c r="CP60" s="823"/>
      <c r="CQ60" s="824"/>
      <c r="CR60" s="822"/>
      <c r="CS60" s="823"/>
      <c r="CT60" s="823"/>
      <c r="CU60" s="823"/>
      <c r="CV60" s="824"/>
      <c r="CW60" s="822"/>
      <c r="CX60" s="823"/>
      <c r="CY60" s="823"/>
      <c r="CZ60" s="823"/>
      <c r="DA60" s="824"/>
      <c r="DB60" s="822"/>
      <c r="DC60" s="823"/>
      <c r="DD60" s="823"/>
      <c r="DE60" s="823"/>
      <c r="DF60" s="824"/>
      <c r="DG60" s="822"/>
      <c r="DH60" s="823"/>
      <c r="DI60" s="823"/>
      <c r="DJ60" s="823"/>
      <c r="DK60" s="824"/>
      <c r="DL60" s="822"/>
      <c r="DM60" s="823"/>
      <c r="DN60" s="823"/>
      <c r="DO60" s="823"/>
      <c r="DP60" s="824"/>
      <c r="DQ60" s="822"/>
      <c r="DR60" s="823"/>
      <c r="DS60" s="823"/>
      <c r="DT60" s="823"/>
      <c r="DU60" s="824"/>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0"/>
      <c r="R61" s="881"/>
      <c r="S61" s="881"/>
      <c r="T61" s="881"/>
      <c r="U61" s="881"/>
      <c r="V61" s="881"/>
      <c r="W61" s="881"/>
      <c r="X61" s="881"/>
      <c r="Y61" s="881"/>
      <c r="Z61" s="881"/>
      <c r="AA61" s="881"/>
      <c r="AB61" s="881"/>
      <c r="AC61" s="881"/>
      <c r="AD61" s="881"/>
      <c r="AE61" s="882"/>
      <c r="AF61" s="809"/>
      <c r="AG61" s="810"/>
      <c r="AH61" s="810"/>
      <c r="AI61" s="810"/>
      <c r="AJ61" s="811"/>
      <c r="AK61" s="883"/>
      <c r="AL61" s="881"/>
      <c r="AM61" s="881"/>
      <c r="AN61" s="881"/>
      <c r="AO61" s="881"/>
      <c r="AP61" s="881"/>
      <c r="AQ61" s="881"/>
      <c r="AR61" s="881"/>
      <c r="AS61" s="881"/>
      <c r="AT61" s="881"/>
      <c r="AU61" s="881"/>
      <c r="AV61" s="881"/>
      <c r="AW61" s="881"/>
      <c r="AX61" s="881"/>
      <c r="AY61" s="881"/>
      <c r="AZ61" s="884"/>
      <c r="BA61" s="884"/>
      <c r="BB61" s="884"/>
      <c r="BC61" s="884"/>
      <c r="BD61" s="884"/>
      <c r="BE61" s="877"/>
      <c r="BF61" s="877"/>
      <c r="BG61" s="877"/>
      <c r="BH61" s="877"/>
      <c r="BI61" s="878"/>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2"/>
      <c r="CI61" s="823"/>
      <c r="CJ61" s="823"/>
      <c r="CK61" s="823"/>
      <c r="CL61" s="824"/>
      <c r="CM61" s="822"/>
      <c r="CN61" s="823"/>
      <c r="CO61" s="823"/>
      <c r="CP61" s="823"/>
      <c r="CQ61" s="824"/>
      <c r="CR61" s="822"/>
      <c r="CS61" s="823"/>
      <c r="CT61" s="823"/>
      <c r="CU61" s="823"/>
      <c r="CV61" s="824"/>
      <c r="CW61" s="822"/>
      <c r="CX61" s="823"/>
      <c r="CY61" s="823"/>
      <c r="CZ61" s="823"/>
      <c r="DA61" s="824"/>
      <c r="DB61" s="822"/>
      <c r="DC61" s="823"/>
      <c r="DD61" s="823"/>
      <c r="DE61" s="823"/>
      <c r="DF61" s="824"/>
      <c r="DG61" s="822"/>
      <c r="DH61" s="823"/>
      <c r="DI61" s="823"/>
      <c r="DJ61" s="823"/>
      <c r="DK61" s="824"/>
      <c r="DL61" s="822"/>
      <c r="DM61" s="823"/>
      <c r="DN61" s="823"/>
      <c r="DO61" s="823"/>
      <c r="DP61" s="824"/>
      <c r="DQ61" s="822"/>
      <c r="DR61" s="823"/>
      <c r="DS61" s="823"/>
      <c r="DT61" s="823"/>
      <c r="DU61" s="824"/>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0"/>
      <c r="R62" s="881"/>
      <c r="S62" s="881"/>
      <c r="T62" s="881"/>
      <c r="U62" s="881"/>
      <c r="V62" s="881"/>
      <c r="W62" s="881"/>
      <c r="X62" s="881"/>
      <c r="Y62" s="881"/>
      <c r="Z62" s="881"/>
      <c r="AA62" s="881"/>
      <c r="AB62" s="881"/>
      <c r="AC62" s="881"/>
      <c r="AD62" s="881"/>
      <c r="AE62" s="882"/>
      <c r="AF62" s="809"/>
      <c r="AG62" s="810"/>
      <c r="AH62" s="810"/>
      <c r="AI62" s="810"/>
      <c r="AJ62" s="811"/>
      <c r="AK62" s="883"/>
      <c r="AL62" s="881"/>
      <c r="AM62" s="881"/>
      <c r="AN62" s="881"/>
      <c r="AO62" s="881"/>
      <c r="AP62" s="881"/>
      <c r="AQ62" s="881"/>
      <c r="AR62" s="881"/>
      <c r="AS62" s="881"/>
      <c r="AT62" s="881"/>
      <c r="AU62" s="881"/>
      <c r="AV62" s="881"/>
      <c r="AW62" s="881"/>
      <c r="AX62" s="881"/>
      <c r="AY62" s="881"/>
      <c r="AZ62" s="884"/>
      <c r="BA62" s="884"/>
      <c r="BB62" s="884"/>
      <c r="BC62" s="884"/>
      <c r="BD62" s="884"/>
      <c r="BE62" s="877"/>
      <c r="BF62" s="877"/>
      <c r="BG62" s="877"/>
      <c r="BH62" s="877"/>
      <c r="BI62" s="878"/>
      <c r="BJ62" s="892"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2"/>
      <c r="CI62" s="823"/>
      <c r="CJ62" s="823"/>
      <c r="CK62" s="823"/>
      <c r="CL62" s="824"/>
      <c r="CM62" s="822"/>
      <c r="CN62" s="823"/>
      <c r="CO62" s="823"/>
      <c r="CP62" s="823"/>
      <c r="CQ62" s="824"/>
      <c r="CR62" s="822"/>
      <c r="CS62" s="823"/>
      <c r="CT62" s="823"/>
      <c r="CU62" s="823"/>
      <c r="CV62" s="824"/>
      <c r="CW62" s="822"/>
      <c r="CX62" s="823"/>
      <c r="CY62" s="823"/>
      <c r="CZ62" s="823"/>
      <c r="DA62" s="824"/>
      <c r="DB62" s="822"/>
      <c r="DC62" s="823"/>
      <c r="DD62" s="823"/>
      <c r="DE62" s="823"/>
      <c r="DF62" s="824"/>
      <c r="DG62" s="822"/>
      <c r="DH62" s="823"/>
      <c r="DI62" s="823"/>
      <c r="DJ62" s="823"/>
      <c r="DK62" s="824"/>
      <c r="DL62" s="822"/>
      <c r="DM62" s="823"/>
      <c r="DN62" s="823"/>
      <c r="DO62" s="823"/>
      <c r="DP62" s="824"/>
      <c r="DQ62" s="822"/>
      <c r="DR62" s="823"/>
      <c r="DS62" s="823"/>
      <c r="DT62" s="823"/>
      <c r="DU62" s="824"/>
      <c r="DV62" s="832"/>
      <c r="DW62" s="833"/>
      <c r="DX62" s="833"/>
      <c r="DY62" s="833"/>
      <c r="DZ62" s="834"/>
      <c r="EA62" s="248"/>
    </row>
    <row r="63" spans="1:131" s="249" customFormat="1" ht="26.25" customHeight="1" thickBot="1" x14ac:dyDescent="0.2">
      <c r="A63" s="266" t="s">
        <v>391</v>
      </c>
      <c r="B63" s="838" t="s">
        <v>415</v>
      </c>
      <c r="C63" s="839"/>
      <c r="D63" s="839"/>
      <c r="E63" s="839"/>
      <c r="F63" s="839"/>
      <c r="G63" s="839"/>
      <c r="H63" s="839"/>
      <c r="I63" s="839"/>
      <c r="J63" s="839"/>
      <c r="K63" s="839"/>
      <c r="L63" s="839"/>
      <c r="M63" s="839"/>
      <c r="N63" s="839"/>
      <c r="O63" s="839"/>
      <c r="P63" s="840"/>
      <c r="Q63" s="885"/>
      <c r="R63" s="886"/>
      <c r="S63" s="886"/>
      <c r="T63" s="886"/>
      <c r="U63" s="886"/>
      <c r="V63" s="886"/>
      <c r="W63" s="886"/>
      <c r="X63" s="886"/>
      <c r="Y63" s="886"/>
      <c r="Z63" s="886"/>
      <c r="AA63" s="886"/>
      <c r="AB63" s="886"/>
      <c r="AC63" s="886"/>
      <c r="AD63" s="886"/>
      <c r="AE63" s="887"/>
      <c r="AF63" s="888">
        <v>1402</v>
      </c>
      <c r="AG63" s="889"/>
      <c r="AH63" s="889"/>
      <c r="AI63" s="889"/>
      <c r="AJ63" s="890"/>
      <c r="AK63" s="891"/>
      <c r="AL63" s="886"/>
      <c r="AM63" s="886"/>
      <c r="AN63" s="886"/>
      <c r="AO63" s="886"/>
      <c r="AP63" s="889"/>
      <c r="AQ63" s="889"/>
      <c r="AR63" s="889"/>
      <c r="AS63" s="889"/>
      <c r="AT63" s="889"/>
      <c r="AU63" s="889"/>
      <c r="AV63" s="889"/>
      <c r="AW63" s="889"/>
      <c r="AX63" s="889"/>
      <c r="AY63" s="889"/>
      <c r="AZ63" s="893"/>
      <c r="BA63" s="893"/>
      <c r="BB63" s="893"/>
      <c r="BC63" s="893"/>
      <c r="BD63" s="893"/>
      <c r="BE63" s="894"/>
      <c r="BF63" s="894"/>
      <c r="BG63" s="894"/>
      <c r="BH63" s="894"/>
      <c r="BI63" s="895"/>
      <c r="BJ63" s="896" t="s">
        <v>416</v>
      </c>
      <c r="BK63" s="897"/>
      <c r="BL63" s="897"/>
      <c r="BM63" s="897"/>
      <c r="BN63" s="898"/>
      <c r="BO63" s="267"/>
      <c r="BP63" s="267"/>
      <c r="BQ63" s="264">
        <v>57</v>
      </c>
      <c r="BR63" s="265"/>
      <c r="BS63" s="816"/>
      <c r="BT63" s="817"/>
      <c r="BU63" s="817"/>
      <c r="BV63" s="817"/>
      <c r="BW63" s="817"/>
      <c r="BX63" s="817"/>
      <c r="BY63" s="817"/>
      <c r="BZ63" s="817"/>
      <c r="CA63" s="817"/>
      <c r="CB63" s="817"/>
      <c r="CC63" s="817"/>
      <c r="CD63" s="817"/>
      <c r="CE63" s="817"/>
      <c r="CF63" s="817"/>
      <c r="CG63" s="818"/>
      <c r="CH63" s="822"/>
      <c r="CI63" s="823"/>
      <c r="CJ63" s="823"/>
      <c r="CK63" s="823"/>
      <c r="CL63" s="824"/>
      <c r="CM63" s="822"/>
      <c r="CN63" s="823"/>
      <c r="CO63" s="823"/>
      <c r="CP63" s="823"/>
      <c r="CQ63" s="824"/>
      <c r="CR63" s="822"/>
      <c r="CS63" s="823"/>
      <c r="CT63" s="823"/>
      <c r="CU63" s="823"/>
      <c r="CV63" s="824"/>
      <c r="CW63" s="822"/>
      <c r="CX63" s="823"/>
      <c r="CY63" s="823"/>
      <c r="CZ63" s="823"/>
      <c r="DA63" s="824"/>
      <c r="DB63" s="822"/>
      <c r="DC63" s="823"/>
      <c r="DD63" s="823"/>
      <c r="DE63" s="823"/>
      <c r="DF63" s="824"/>
      <c r="DG63" s="822"/>
      <c r="DH63" s="823"/>
      <c r="DI63" s="823"/>
      <c r="DJ63" s="823"/>
      <c r="DK63" s="824"/>
      <c r="DL63" s="822"/>
      <c r="DM63" s="823"/>
      <c r="DN63" s="823"/>
      <c r="DO63" s="823"/>
      <c r="DP63" s="824"/>
      <c r="DQ63" s="822"/>
      <c r="DR63" s="823"/>
      <c r="DS63" s="823"/>
      <c r="DT63" s="823"/>
      <c r="DU63" s="824"/>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2"/>
      <c r="CI64" s="823"/>
      <c r="CJ64" s="823"/>
      <c r="CK64" s="823"/>
      <c r="CL64" s="824"/>
      <c r="CM64" s="822"/>
      <c r="CN64" s="823"/>
      <c r="CO64" s="823"/>
      <c r="CP64" s="823"/>
      <c r="CQ64" s="824"/>
      <c r="CR64" s="822"/>
      <c r="CS64" s="823"/>
      <c r="CT64" s="823"/>
      <c r="CU64" s="823"/>
      <c r="CV64" s="824"/>
      <c r="CW64" s="822"/>
      <c r="CX64" s="823"/>
      <c r="CY64" s="823"/>
      <c r="CZ64" s="823"/>
      <c r="DA64" s="824"/>
      <c r="DB64" s="822"/>
      <c r="DC64" s="823"/>
      <c r="DD64" s="823"/>
      <c r="DE64" s="823"/>
      <c r="DF64" s="824"/>
      <c r="DG64" s="822"/>
      <c r="DH64" s="823"/>
      <c r="DI64" s="823"/>
      <c r="DJ64" s="823"/>
      <c r="DK64" s="824"/>
      <c r="DL64" s="822"/>
      <c r="DM64" s="823"/>
      <c r="DN64" s="823"/>
      <c r="DO64" s="823"/>
      <c r="DP64" s="824"/>
      <c r="DQ64" s="822"/>
      <c r="DR64" s="823"/>
      <c r="DS64" s="823"/>
      <c r="DT64" s="823"/>
      <c r="DU64" s="824"/>
      <c r="DV64" s="832"/>
      <c r="DW64" s="833"/>
      <c r="DX64" s="833"/>
      <c r="DY64" s="833"/>
      <c r="DZ64" s="834"/>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2"/>
      <c r="CI65" s="823"/>
      <c r="CJ65" s="823"/>
      <c r="CK65" s="823"/>
      <c r="CL65" s="824"/>
      <c r="CM65" s="822"/>
      <c r="CN65" s="823"/>
      <c r="CO65" s="823"/>
      <c r="CP65" s="823"/>
      <c r="CQ65" s="824"/>
      <c r="CR65" s="822"/>
      <c r="CS65" s="823"/>
      <c r="CT65" s="823"/>
      <c r="CU65" s="823"/>
      <c r="CV65" s="824"/>
      <c r="CW65" s="822"/>
      <c r="CX65" s="823"/>
      <c r="CY65" s="823"/>
      <c r="CZ65" s="823"/>
      <c r="DA65" s="824"/>
      <c r="DB65" s="822"/>
      <c r="DC65" s="823"/>
      <c r="DD65" s="823"/>
      <c r="DE65" s="823"/>
      <c r="DF65" s="824"/>
      <c r="DG65" s="822"/>
      <c r="DH65" s="823"/>
      <c r="DI65" s="823"/>
      <c r="DJ65" s="823"/>
      <c r="DK65" s="824"/>
      <c r="DL65" s="822"/>
      <c r="DM65" s="823"/>
      <c r="DN65" s="823"/>
      <c r="DO65" s="823"/>
      <c r="DP65" s="824"/>
      <c r="DQ65" s="822"/>
      <c r="DR65" s="823"/>
      <c r="DS65" s="823"/>
      <c r="DT65" s="823"/>
      <c r="DU65" s="824"/>
      <c r="DV65" s="832"/>
      <c r="DW65" s="833"/>
      <c r="DX65" s="833"/>
      <c r="DY65" s="833"/>
      <c r="DZ65" s="834"/>
      <c r="EA65" s="248"/>
    </row>
    <row r="66" spans="1:131" s="249" customFormat="1" ht="26.25" customHeight="1" x14ac:dyDescent="0.15">
      <c r="A66" s="788" t="s">
        <v>418</v>
      </c>
      <c r="B66" s="789"/>
      <c r="C66" s="789"/>
      <c r="D66" s="789"/>
      <c r="E66" s="789"/>
      <c r="F66" s="789"/>
      <c r="G66" s="789"/>
      <c r="H66" s="789"/>
      <c r="I66" s="789"/>
      <c r="J66" s="789"/>
      <c r="K66" s="789"/>
      <c r="L66" s="789"/>
      <c r="M66" s="789"/>
      <c r="N66" s="789"/>
      <c r="O66" s="789"/>
      <c r="P66" s="790"/>
      <c r="Q66" s="765" t="s">
        <v>419</v>
      </c>
      <c r="R66" s="766"/>
      <c r="S66" s="766"/>
      <c r="T66" s="766"/>
      <c r="U66" s="767"/>
      <c r="V66" s="765" t="s">
        <v>420</v>
      </c>
      <c r="W66" s="766"/>
      <c r="X66" s="766"/>
      <c r="Y66" s="766"/>
      <c r="Z66" s="767"/>
      <c r="AA66" s="765" t="s">
        <v>421</v>
      </c>
      <c r="AB66" s="766"/>
      <c r="AC66" s="766"/>
      <c r="AD66" s="766"/>
      <c r="AE66" s="767"/>
      <c r="AF66" s="899" t="s">
        <v>422</v>
      </c>
      <c r="AG66" s="861"/>
      <c r="AH66" s="861"/>
      <c r="AI66" s="861"/>
      <c r="AJ66" s="900"/>
      <c r="AK66" s="765" t="s">
        <v>400</v>
      </c>
      <c r="AL66" s="789"/>
      <c r="AM66" s="789"/>
      <c r="AN66" s="789"/>
      <c r="AO66" s="790"/>
      <c r="AP66" s="765" t="s">
        <v>423</v>
      </c>
      <c r="AQ66" s="766"/>
      <c r="AR66" s="766"/>
      <c r="AS66" s="766"/>
      <c r="AT66" s="767"/>
      <c r="AU66" s="765" t="s">
        <v>424</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1"/>
      <c r="AG67" s="864"/>
      <c r="AH67" s="864"/>
      <c r="AI67" s="864"/>
      <c r="AJ67" s="902"/>
      <c r="AK67" s="903"/>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8"/>
    </row>
    <row r="68" spans="1:131" s="249" customFormat="1" ht="26.25" customHeight="1" thickTop="1" x14ac:dyDescent="0.15">
      <c r="A68" s="260">
        <v>1</v>
      </c>
      <c r="B68" s="916" t="s">
        <v>601</v>
      </c>
      <c r="C68" s="917"/>
      <c r="D68" s="917"/>
      <c r="E68" s="917"/>
      <c r="F68" s="917"/>
      <c r="G68" s="917"/>
      <c r="H68" s="917"/>
      <c r="I68" s="917"/>
      <c r="J68" s="917"/>
      <c r="K68" s="917"/>
      <c r="L68" s="917"/>
      <c r="M68" s="917"/>
      <c r="N68" s="917"/>
      <c r="O68" s="917"/>
      <c r="P68" s="918"/>
      <c r="Q68" s="919">
        <v>504</v>
      </c>
      <c r="R68" s="913"/>
      <c r="S68" s="913"/>
      <c r="T68" s="913"/>
      <c r="U68" s="913"/>
      <c r="V68" s="913">
        <v>460</v>
      </c>
      <c r="W68" s="913"/>
      <c r="X68" s="913"/>
      <c r="Y68" s="913"/>
      <c r="Z68" s="913"/>
      <c r="AA68" s="913">
        <v>44</v>
      </c>
      <c r="AB68" s="913"/>
      <c r="AC68" s="913"/>
      <c r="AD68" s="913"/>
      <c r="AE68" s="913"/>
      <c r="AF68" s="913">
        <v>27</v>
      </c>
      <c r="AG68" s="913"/>
      <c r="AH68" s="913"/>
      <c r="AI68" s="913"/>
      <c r="AJ68" s="913"/>
      <c r="AK68" s="913">
        <v>5</v>
      </c>
      <c r="AL68" s="913"/>
      <c r="AM68" s="913"/>
      <c r="AN68" s="913"/>
      <c r="AO68" s="913"/>
      <c r="AP68" s="913">
        <v>77</v>
      </c>
      <c r="AQ68" s="913"/>
      <c r="AR68" s="913"/>
      <c r="AS68" s="913"/>
      <c r="AT68" s="913"/>
      <c r="AU68" s="913">
        <v>25</v>
      </c>
      <c r="AV68" s="913"/>
      <c r="AW68" s="913"/>
      <c r="AX68" s="913"/>
      <c r="AY68" s="913"/>
      <c r="AZ68" s="914"/>
      <c r="BA68" s="914"/>
      <c r="BB68" s="914"/>
      <c r="BC68" s="914"/>
      <c r="BD68" s="915"/>
      <c r="BE68" s="267"/>
      <c r="BF68" s="267"/>
      <c r="BG68" s="267"/>
      <c r="BH68" s="267"/>
      <c r="BI68" s="267"/>
      <c r="BJ68" s="267"/>
      <c r="BK68" s="267"/>
      <c r="BL68" s="267"/>
      <c r="BM68" s="267"/>
      <c r="BN68" s="267"/>
      <c r="BO68" s="267"/>
      <c r="BP68" s="267"/>
      <c r="BQ68" s="264">
        <v>62</v>
      </c>
      <c r="BR68" s="269"/>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8"/>
    </row>
    <row r="69" spans="1:131" s="249" customFormat="1" ht="26.25" customHeight="1" x14ac:dyDescent="0.15">
      <c r="A69" s="263">
        <v>2</v>
      </c>
      <c r="B69" s="920" t="s">
        <v>602</v>
      </c>
      <c r="C69" s="921"/>
      <c r="D69" s="921"/>
      <c r="E69" s="921"/>
      <c r="F69" s="921"/>
      <c r="G69" s="921"/>
      <c r="H69" s="921"/>
      <c r="I69" s="921"/>
      <c r="J69" s="921"/>
      <c r="K69" s="921"/>
      <c r="L69" s="921"/>
      <c r="M69" s="921"/>
      <c r="N69" s="921"/>
      <c r="O69" s="921"/>
      <c r="P69" s="922"/>
      <c r="Q69" s="923">
        <v>9</v>
      </c>
      <c r="R69" s="868"/>
      <c r="S69" s="868"/>
      <c r="T69" s="868"/>
      <c r="U69" s="868"/>
      <c r="V69" s="868">
        <v>9</v>
      </c>
      <c r="W69" s="868"/>
      <c r="X69" s="868"/>
      <c r="Y69" s="868"/>
      <c r="Z69" s="868"/>
      <c r="AA69" s="868">
        <v>0</v>
      </c>
      <c r="AB69" s="868"/>
      <c r="AC69" s="868"/>
      <c r="AD69" s="868"/>
      <c r="AE69" s="868"/>
      <c r="AF69" s="868">
        <v>0</v>
      </c>
      <c r="AG69" s="868"/>
      <c r="AH69" s="868"/>
      <c r="AI69" s="868"/>
      <c r="AJ69" s="868"/>
      <c r="AK69" s="868">
        <v>6</v>
      </c>
      <c r="AL69" s="868"/>
      <c r="AM69" s="868"/>
      <c r="AN69" s="868"/>
      <c r="AO69" s="868"/>
      <c r="AP69" s="868" t="s">
        <v>618</v>
      </c>
      <c r="AQ69" s="868"/>
      <c r="AR69" s="868"/>
      <c r="AS69" s="868"/>
      <c r="AT69" s="868"/>
      <c r="AU69" s="868" t="s">
        <v>618</v>
      </c>
      <c r="AV69" s="868"/>
      <c r="AW69" s="868"/>
      <c r="AX69" s="868"/>
      <c r="AY69" s="868"/>
      <c r="AZ69" s="924"/>
      <c r="BA69" s="924"/>
      <c r="BB69" s="924"/>
      <c r="BC69" s="924"/>
      <c r="BD69" s="925"/>
      <c r="BE69" s="267"/>
      <c r="BF69" s="267"/>
      <c r="BG69" s="267"/>
      <c r="BH69" s="267"/>
      <c r="BI69" s="267"/>
      <c r="BJ69" s="267"/>
      <c r="BK69" s="267"/>
      <c r="BL69" s="267"/>
      <c r="BM69" s="267"/>
      <c r="BN69" s="267"/>
      <c r="BO69" s="267"/>
      <c r="BP69" s="267"/>
      <c r="BQ69" s="264">
        <v>63</v>
      </c>
      <c r="BR69" s="269"/>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8"/>
    </row>
    <row r="70" spans="1:131" s="249" customFormat="1" ht="26.25" customHeight="1" x14ac:dyDescent="0.15">
      <c r="A70" s="263">
        <v>3</v>
      </c>
      <c r="B70" s="920" t="s">
        <v>603</v>
      </c>
      <c r="C70" s="921"/>
      <c r="D70" s="921"/>
      <c r="E70" s="921"/>
      <c r="F70" s="921"/>
      <c r="G70" s="921"/>
      <c r="H70" s="921"/>
      <c r="I70" s="921"/>
      <c r="J70" s="921"/>
      <c r="K70" s="921"/>
      <c r="L70" s="921"/>
      <c r="M70" s="921"/>
      <c r="N70" s="921"/>
      <c r="O70" s="921"/>
      <c r="P70" s="922"/>
      <c r="Q70" s="923">
        <v>91</v>
      </c>
      <c r="R70" s="868"/>
      <c r="S70" s="868"/>
      <c r="T70" s="868"/>
      <c r="U70" s="868"/>
      <c r="V70" s="868">
        <v>81</v>
      </c>
      <c r="W70" s="868"/>
      <c r="X70" s="868"/>
      <c r="Y70" s="868"/>
      <c r="Z70" s="868"/>
      <c r="AA70" s="868">
        <v>10</v>
      </c>
      <c r="AB70" s="868"/>
      <c r="AC70" s="868"/>
      <c r="AD70" s="868"/>
      <c r="AE70" s="868"/>
      <c r="AF70" s="868">
        <v>10</v>
      </c>
      <c r="AG70" s="868"/>
      <c r="AH70" s="868"/>
      <c r="AI70" s="868"/>
      <c r="AJ70" s="868"/>
      <c r="AK70" s="868">
        <v>1</v>
      </c>
      <c r="AL70" s="868"/>
      <c r="AM70" s="868"/>
      <c r="AN70" s="868"/>
      <c r="AO70" s="868"/>
      <c r="AP70" s="868" t="s">
        <v>618</v>
      </c>
      <c r="AQ70" s="868"/>
      <c r="AR70" s="868"/>
      <c r="AS70" s="868"/>
      <c r="AT70" s="868"/>
      <c r="AU70" s="868" t="s">
        <v>618</v>
      </c>
      <c r="AV70" s="868"/>
      <c r="AW70" s="868"/>
      <c r="AX70" s="868"/>
      <c r="AY70" s="868"/>
      <c r="AZ70" s="924"/>
      <c r="BA70" s="924"/>
      <c r="BB70" s="924"/>
      <c r="BC70" s="924"/>
      <c r="BD70" s="925"/>
      <c r="BE70" s="267"/>
      <c r="BF70" s="267"/>
      <c r="BG70" s="267"/>
      <c r="BH70" s="267"/>
      <c r="BI70" s="267"/>
      <c r="BJ70" s="267"/>
      <c r="BK70" s="267"/>
      <c r="BL70" s="267"/>
      <c r="BM70" s="267"/>
      <c r="BN70" s="267"/>
      <c r="BO70" s="267"/>
      <c r="BP70" s="267"/>
      <c r="BQ70" s="264">
        <v>64</v>
      </c>
      <c r="BR70" s="269"/>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8"/>
    </row>
    <row r="71" spans="1:131" s="249" customFormat="1" ht="26.25" customHeight="1" x14ac:dyDescent="0.15">
      <c r="A71" s="263">
        <v>4</v>
      </c>
      <c r="B71" s="920" t="s">
        <v>604</v>
      </c>
      <c r="C71" s="921"/>
      <c r="D71" s="921"/>
      <c r="E71" s="921"/>
      <c r="F71" s="921"/>
      <c r="G71" s="921"/>
      <c r="H71" s="921"/>
      <c r="I71" s="921"/>
      <c r="J71" s="921"/>
      <c r="K71" s="921"/>
      <c r="L71" s="921"/>
      <c r="M71" s="921"/>
      <c r="N71" s="921"/>
      <c r="O71" s="921"/>
      <c r="P71" s="922"/>
      <c r="Q71" s="923">
        <v>1</v>
      </c>
      <c r="R71" s="868"/>
      <c r="S71" s="868"/>
      <c r="T71" s="868"/>
      <c r="U71" s="868"/>
      <c r="V71" s="868">
        <v>0</v>
      </c>
      <c r="W71" s="868"/>
      <c r="X71" s="868"/>
      <c r="Y71" s="868"/>
      <c r="Z71" s="868"/>
      <c r="AA71" s="868">
        <v>1</v>
      </c>
      <c r="AB71" s="868"/>
      <c r="AC71" s="868"/>
      <c r="AD71" s="868"/>
      <c r="AE71" s="868"/>
      <c r="AF71" s="868">
        <v>1</v>
      </c>
      <c r="AG71" s="868"/>
      <c r="AH71" s="868"/>
      <c r="AI71" s="868"/>
      <c r="AJ71" s="868"/>
      <c r="AK71" s="868" t="s">
        <v>618</v>
      </c>
      <c r="AL71" s="868"/>
      <c r="AM71" s="868"/>
      <c r="AN71" s="868"/>
      <c r="AO71" s="868"/>
      <c r="AP71" s="868" t="s">
        <v>618</v>
      </c>
      <c r="AQ71" s="868"/>
      <c r="AR71" s="868"/>
      <c r="AS71" s="868"/>
      <c r="AT71" s="868"/>
      <c r="AU71" s="868" t="s">
        <v>618</v>
      </c>
      <c r="AV71" s="868"/>
      <c r="AW71" s="868"/>
      <c r="AX71" s="868"/>
      <c r="AY71" s="868"/>
      <c r="AZ71" s="924"/>
      <c r="BA71" s="924"/>
      <c r="BB71" s="924"/>
      <c r="BC71" s="924"/>
      <c r="BD71" s="925"/>
      <c r="BE71" s="267"/>
      <c r="BF71" s="267"/>
      <c r="BG71" s="267"/>
      <c r="BH71" s="267"/>
      <c r="BI71" s="267"/>
      <c r="BJ71" s="267"/>
      <c r="BK71" s="267"/>
      <c r="BL71" s="267"/>
      <c r="BM71" s="267"/>
      <c r="BN71" s="267"/>
      <c r="BO71" s="267"/>
      <c r="BP71" s="267"/>
      <c r="BQ71" s="264">
        <v>65</v>
      </c>
      <c r="BR71" s="269"/>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8"/>
    </row>
    <row r="72" spans="1:131" s="249" customFormat="1" ht="26.25" customHeight="1" x14ac:dyDescent="0.15">
      <c r="A72" s="263">
        <v>5</v>
      </c>
      <c r="B72" s="920" t="s">
        <v>605</v>
      </c>
      <c r="C72" s="921"/>
      <c r="D72" s="921"/>
      <c r="E72" s="921"/>
      <c r="F72" s="921"/>
      <c r="G72" s="921"/>
      <c r="H72" s="921"/>
      <c r="I72" s="921"/>
      <c r="J72" s="921"/>
      <c r="K72" s="921"/>
      <c r="L72" s="921"/>
      <c r="M72" s="921"/>
      <c r="N72" s="921"/>
      <c r="O72" s="921"/>
      <c r="P72" s="922"/>
      <c r="Q72" s="923">
        <v>2318</v>
      </c>
      <c r="R72" s="868"/>
      <c r="S72" s="868"/>
      <c r="T72" s="868"/>
      <c r="U72" s="868"/>
      <c r="V72" s="868">
        <v>2288</v>
      </c>
      <c r="W72" s="868"/>
      <c r="X72" s="868"/>
      <c r="Y72" s="868"/>
      <c r="Z72" s="868"/>
      <c r="AA72" s="868">
        <v>30</v>
      </c>
      <c r="AB72" s="868"/>
      <c r="AC72" s="868"/>
      <c r="AD72" s="868"/>
      <c r="AE72" s="868"/>
      <c r="AF72" s="868">
        <v>30</v>
      </c>
      <c r="AG72" s="868"/>
      <c r="AH72" s="868"/>
      <c r="AI72" s="868"/>
      <c r="AJ72" s="868"/>
      <c r="AK72" s="868" t="s">
        <v>618</v>
      </c>
      <c r="AL72" s="868"/>
      <c r="AM72" s="868"/>
      <c r="AN72" s="868"/>
      <c r="AO72" s="868"/>
      <c r="AP72" s="868">
        <v>1510</v>
      </c>
      <c r="AQ72" s="868"/>
      <c r="AR72" s="868"/>
      <c r="AS72" s="868"/>
      <c r="AT72" s="868"/>
      <c r="AU72" s="868">
        <v>497</v>
      </c>
      <c r="AV72" s="868"/>
      <c r="AW72" s="868"/>
      <c r="AX72" s="868"/>
      <c r="AY72" s="868"/>
      <c r="AZ72" s="924"/>
      <c r="BA72" s="924"/>
      <c r="BB72" s="924"/>
      <c r="BC72" s="924"/>
      <c r="BD72" s="925"/>
      <c r="BE72" s="267"/>
      <c r="BF72" s="267"/>
      <c r="BG72" s="267"/>
      <c r="BH72" s="267"/>
      <c r="BI72" s="267"/>
      <c r="BJ72" s="267"/>
      <c r="BK72" s="267"/>
      <c r="BL72" s="267"/>
      <c r="BM72" s="267"/>
      <c r="BN72" s="267"/>
      <c r="BO72" s="267"/>
      <c r="BP72" s="267"/>
      <c r="BQ72" s="264">
        <v>66</v>
      </c>
      <c r="BR72" s="269"/>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8"/>
    </row>
    <row r="73" spans="1:131" s="249" customFormat="1" ht="26.25" customHeight="1" x14ac:dyDescent="0.15">
      <c r="A73" s="263">
        <v>6</v>
      </c>
      <c r="B73" s="920" t="s">
        <v>606</v>
      </c>
      <c r="C73" s="921"/>
      <c r="D73" s="921"/>
      <c r="E73" s="921"/>
      <c r="F73" s="921"/>
      <c r="G73" s="921"/>
      <c r="H73" s="921"/>
      <c r="I73" s="921"/>
      <c r="J73" s="921"/>
      <c r="K73" s="921"/>
      <c r="L73" s="921"/>
      <c r="M73" s="921"/>
      <c r="N73" s="921"/>
      <c r="O73" s="921"/>
      <c r="P73" s="922"/>
      <c r="Q73" s="923">
        <v>427</v>
      </c>
      <c r="R73" s="868"/>
      <c r="S73" s="868"/>
      <c r="T73" s="868"/>
      <c r="U73" s="868"/>
      <c r="V73" s="868">
        <v>418</v>
      </c>
      <c r="W73" s="868"/>
      <c r="X73" s="868"/>
      <c r="Y73" s="868"/>
      <c r="Z73" s="868"/>
      <c r="AA73" s="868">
        <v>9</v>
      </c>
      <c r="AB73" s="868"/>
      <c r="AC73" s="868"/>
      <c r="AD73" s="868"/>
      <c r="AE73" s="868"/>
      <c r="AF73" s="868">
        <v>9</v>
      </c>
      <c r="AG73" s="868"/>
      <c r="AH73" s="868"/>
      <c r="AI73" s="868"/>
      <c r="AJ73" s="868"/>
      <c r="AK73" s="868" t="s">
        <v>618</v>
      </c>
      <c r="AL73" s="868"/>
      <c r="AM73" s="868"/>
      <c r="AN73" s="868"/>
      <c r="AO73" s="868"/>
      <c r="AP73" s="868">
        <v>268</v>
      </c>
      <c r="AQ73" s="868"/>
      <c r="AR73" s="868"/>
      <c r="AS73" s="868"/>
      <c r="AT73" s="868"/>
      <c r="AU73" s="868">
        <v>134</v>
      </c>
      <c r="AV73" s="868"/>
      <c r="AW73" s="868"/>
      <c r="AX73" s="868"/>
      <c r="AY73" s="868"/>
      <c r="AZ73" s="924"/>
      <c r="BA73" s="924"/>
      <c r="BB73" s="924"/>
      <c r="BC73" s="924"/>
      <c r="BD73" s="925"/>
      <c r="BE73" s="267"/>
      <c r="BF73" s="267"/>
      <c r="BG73" s="267"/>
      <c r="BH73" s="267"/>
      <c r="BI73" s="267"/>
      <c r="BJ73" s="267"/>
      <c r="BK73" s="267"/>
      <c r="BL73" s="267"/>
      <c r="BM73" s="267"/>
      <c r="BN73" s="267"/>
      <c r="BO73" s="267"/>
      <c r="BP73" s="267"/>
      <c r="BQ73" s="264">
        <v>67</v>
      </c>
      <c r="BR73" s="269"/>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8"/>
    </row>
    <row r="74" spans="1:131" s="249" customFormat="1" ht="26.25" customHeight="1" x14ac:dyDescent="0.15">
      <c r="A74" s="263">
        <v>7</v>
      </c>
      <c r="B74" s="920" t="s">
        <v>607</v>
      </c>
      <c r="C74" s="921"/>
      <c r="D74" s="921"/>
      <c r="E74" s="921"/>
      <c r="F74" s="921"/>
      <c r="G74" s="921"/>
      <c r="H74" s="921"/>
      <c r="I74" s="921"/>
      <c r="J74" s="921"/>
      <c r="K74" s="921"/>
      <c r="L74" s="921"/>
      <c r="M74" s="921"/>
      <c r="N74" s="921"/>
      <c r="O74" s="921"/>
      <c r="P74" s="922"/>
      <c r="Q74" s="923">
        <v>153</v>
      </c>
      <c r="R74" s="868"/>
      <c r="S74" s="868"/>
      <c r="T74" s="868"/>
      <c r="U74" s="868"/>
      <c r="V74" s="868">
        <v>140</v>
      </c>
      <c r="W74" s="868"/>
      <c r="X74" s="868"/>
      <c r="Y74" s="868"/>
      <c r="Z74" s="868"/>
      <c r="AA74" s="868">
        <v>13</v>
      </c>
      <c r="AB74" s="868"/>
      <c r="AC74" s="868"/>
      <c r="AD74" s="868"/>
      <c r="AE74" s="868"/>
      <c r="AF74" s="868">
        <v>12</v>
      </c>
      <c r="AG74" s="868"/>
      <c r="AH74" s="868"/>
      <c r="AI74" s="868"/>
      <c r="AJ74" s="868"/>
      <c r="AK74" s="868" t="s">
        <v>618</v>
      </c>
      <c r="AL74" s="868"/>
      <c r="AM74" s="868"/>
      <c r="AN74" s="868"/>
      <c r="AO74" s="868"/>
      <c r="AP74" s="868">
        <v>163</v>
      </c>
      <c r="AQ74" s="868"/>
      <c r="AR74" s="868"/>
      <c r="AS74" s="868"/>
      <c r="AT74" s="868"/>
      <c r="AU74" s="868">
        <v>30</v>
      </c>
      <c r="AV74" s="868"/>
      <c r="AW74" s="868"/>
      <c r="AX74" s="868"/>
      <c r="AY74" s="868"/>
      <c r="AZ74" s="924"/>
      <c r="BA74" s="924"/>
      <c r="BB74" s="924"/>
      <c r="BC74" s="924"/>
      <c r="BD74" s="925"/>
      <c r="BE74" s="267"/>
      <c r="BF74" s="267"/>
      <c r="BG74" s="267"/>
      <c r="BH74" s="267"/>
      <c r="BI74" s="267"/>
      <c r="BJ74" s="267"/>
      <c r="BK74" s="267"/>
      <c r="BL74" s="267"/>
      <c r="BM74" s="267"/>
      <c r="BN74" s="267"/>
      <c r="BO74" s="267"/>
      <c r="BP74" s="267"/>
      <c r="BQ74" s="264">
        <v>68</v>
      </c>
      <c r="BR74" s="269"/>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8"/>
    </row>
    <row r="75" spans="1:131" s="249" customFormat="1" ht="26.25" customHeight="1" x14ac:dyDescent="0.15">
      <c r="A75" s="263">
        <v>8</v>
      </c>
      <c r="B75" s="920" t="s">
        <v>608</v>
      </c>
      <c r="C75" s="921"/>
      <c r="D75" s="921"/>
      <c r="E75" s="921"/>
      <c r="F75" s="921"/>
      <c r="G75" s="921"/>
      <c r="H75" s="921"/>
      <c r="I75" s="921"/>
      <c r="J75" s="921"/>
      <c r="K75" s="921"/>
      <c r="L75" s="921"/>
      <c r="M75" s="921"/>
      <c r="N75" s="921"/>
      <c r="O75" s="921"/>
      <c r="P75" s="922"/>
      <c r="Q75" s="926">
        <v>6359</v>
      </c>
      <c r="R75" s="927"/>
      <c r="S75" s="927"/>
      <c r="T75" s="927"/>
      <c r="U75" s="867"/>
      <c r="V75" s="928">
        <v>6223</v>
      </c>
      <c r="W75" s="927"/>
      <c r="X75" s="927"/>
      <c r="Y75" s="927"/>
      <c r="Z75" s="867"/>
      <c r="AA75" s="928">
        <v>136</v>
      </c>
      <c r="AB75" s="927"/>
      <c r="AC75" s="927"/>
      <c r="AD75" s="927"/>
      <c r="AE75" s="867"/>
      <c r="AF75" s="928">
        <v>136</v>
      </c>
      <c r="AG75" s="927"/>
      <c r="AH75" s="927"/>
      <c r="AI75" s="927"/>
      <c r="AJ75" s="867"/>
      <c r="AK75" s="868" t="s">
        <v>618</v>
      </c>
      <c r="AL75" s="868"/>
      <c r="AM75" s="868"/>
      <c r="AN75" s="868"/>
      <c r="AO75" s="868"/>
      <c r="AP75" s="928">
        <v>14707</v>
      </c>
      <c r="AQ75" s="927"/>
      <c r="AR75" s="927"/>
      <c r="AS75" s="927"/>
      <c r="AT75" s="867"/>
      <c r="AU75" s="928">
        <v>1779</v>
      </c>
      <c r="AV75" s="927"/>
      <c r="AW75" s="927"/>
      <c r="AX75" s="927"/>
      <c r="AY75" s="867"/>
      <c r="AZ75" s="924"/>
      <c r="BA75" s="924"/>
      <c r="BB75" s="924"/>
      <c r="BC75" s="924"/>
      <c r="BD75" s="925"/>
      <c r="BE75" s="267"/>
      <c r="BF75" s="267"/>
      <c r="BG75" s="267"/>
      <c r="BH75" s="267"/>
      <c r="BI75" s="267"/>
      <c r="BJ75" s="267"/>
      <c r="BK75" s="267"/>
      <c r="BL75" s="267"/>
      <c r="BM75" s="267"/>
      <c r="BN75" s="267"/>
      <c r="BO75" s="267"/>
      <c r="BP75" s="267"/>
      <c r="BQ75" s="264">
        <v>69</v>
      </c>
      <c r="BR75" s="269"/>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8"/>
    </row>
    <row r="76" spans="1:131" s="249" customFormat="1" ht="26.25" customHeight="1" x14ac:dyDescent="0.15">
      <c r="A76" s="263">
        <v>9</v>
      </c>
      <c r="B76" s="920" t="s">
        <v>609</v>
      </c>
      <c r="C76" s="921"/>
      <c r="D76" s="921"/>
      <c r="E76" s="921"/>
      <c r="F76" s="921"/>
      <c r="G76" s="921"/>
      <c r="H76" s="921"/>
      <c r="I76" s="921"/>
      <c r="J76" s="921"/>
      <c r="K76" s="921"/>
      <c r="L76" s="921"/>
      <c r="M76" s="921"/>
      <c r="N76" s="921"/>
      <c r="O76" s="921"/>
      <c r="P76" s="922"/>
      <c r="Q76" s="926">
        <v>2</v>
      </c>
      <c r="R76" s="927"/>
      <c r="S76" s="927"/>
      <c r="T76" s="927"/>
      <c r="U76" s="867"/>
      <c r="V76" s="928">
        <v>1</v>
      </c>
      <c r="W76" s="927"/>
      <c r="X76" s="927"/>
      <c r="Y76" s="927"/>
      <c r="Z76" s="867"/>
      <c r="AA76" s="928">
        <v>1</v>
      </c>
      <c r="AB76" s="927"/>
      <c r="AC76" s="927"/>
      <c r="AD76" s="927"/>
      <c r="AE76" s="867"/>
      <c r="AF76" s="928">
        <v>1</v>
      </c>
      <c r="AG76" s="927"/>
      <c r="AH76" s="927"/>
      <c r="AI76" s="927"/>
      <c r="AJ76" s="867"/>
      <c r="AK76" s="868" t="s">
        <v>618</v>
      </c>
      <c r="AL76" s="868"/>
      <c r="AM76" s="868"/>
      <c r="AN76" s="868"/>
      <c r="AO76" s="868"/>
      <c r="AP76" s="868" t="s">
        <v>618</v>
      </c>
      <c r="AQ76" s="868"/>
      <c r="AR76" s="868"/>
      <c r="AS76" s="868"/>
      <c r="AT76" s="868"/>
      <c r="AU76" s="868" t="s">
        <v>618</v>
      </c>
      <c r="AV76" s="868"/>
      <c r="AW76" s="868"/>
      <c r="AX76" s="868"/>
      <c r="AY76" s="868"/>
      <c r="AZ76" s="924"/>
      <c r="BA76" s="924"/>
      <c r="BB76" s="924"/>
      <c r="BC76" s="924"/>
      <c r="BD76" s="925"/>
      <c r="BE76" s="267"/>
      <c r="BF76" s="267"/>
      <c r="BG76" s="267"/>
      <c r="BH76" s="267"/>
      <c r="BI76" s="267"/>
      <c r="BJ76" s="267"/>
      <c r="BK76" s="267"/>
      <c r="BL76" s="267"/>
      <c r="BM76" s="267"/>
      <c r="BN76" s="267"/>
      <c r="BO76" s="267"/>
      <c r="BP76" s="267"/>
      <c r="BQ76" s="264">
        <v>70</v>
      </c>
      <c r="BR76" s="269"/>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8"/>
    </row>
    <row r="77" spans="1:131" s="249" customFormat="1" ht="26.25" customHeight="1" x14ac:dyDescent="0.15">
      <c r="A77" s="263">
        <v>10</v>
      </c>
      <c r="B77" s="920" t="s">
        <v>610</v>
      </c>
      <c r="C77" s="921"/>
      <c r="D77" s="921"/>
      <c r="E77" s="921"/>
      <c r="F77" s="921"/>
      <c r="G77" s="921"/>
      <c r="H77" s="921"/>
      <c r="I77" s="921"/>
      <c r="J77" s="921"/>
      <c r="K77" s="921"/>
      <c r="L77" s="921"/>
      <c r="M77" s="921"/>
      <c r="N77" s="921"/>
      <c r="O77" s="921"/>
      <c r="P77" s="922"/>
      <c r="Q77" s="926">
        <v>545</v>
      </c>
      <c r="R77" s="927"/>
      <c r="S77" s="927"/>
      <c r="T77" s="927"/>
      <c r="U77" s="867"/>
      <c r="V77" s="928">
        <v>172</v>
      </c>
      <c r="W77" s="927"/>
      <c r="X77" s="927"/>
      <c r="Y77" s="927"/>
      <c r="Z77" s="867"/>
      <c r="AA77" s="928">
        <v>373</v>
      </c>
      <c r="AB77" s="927"/>
      <c r="AC77" s="927"/>
      <c r="AD77" s="927"/>
      <c r="AE77" s="867"/>
      <c r="AF77" s="928">
        <v>373</v>
      </c>
      <c r="AG77" s="927"/>
      <c r="AH77" s="927"/>
      <c r="AI77" s="927"/>
      <c r="AJ77" s="867"/>
      <c r="AK77" s="868" t="s">
        <v>618</v>
      </c>
      <c r="AL77" s="868"/>
      <c r="AM77" s="868"/>
      <c r="AN77" s="868"/>
      <c r="AO77" s="868"/>
      <c r="AP77" s="868" t="s">
        <v>618</v>
      </c>
      <c r="AQ77" s="868"/>
      <c r="AR77" s="868"/>
      <c r="AS77" s="868"/>
      <c r="AT77" s="868"/>
      <c r="AU77" s="868" t="s">
        <v>618</v>
      </c>
      <c r="AV77" s="868"/>
      <c r="AW77" s="868"/>
      <c r="AX77" s="868"/>
      <c r="AY77" s="868"/>
      <c r="AZ77" s="924"/>
      <c r="BA77" s="924"/>
      <c r="BB77" s="924"/>
      <c r="BC77" s="924"/>
      <c r="BD77" s="925"/>
      <c r="BE77" s="267"/>
      <c r="BF77" s="267"/>
      <c r="BG77" s="267"/>
      <c r="BH77" s="267"/>
      <c r="BI77" s="267"/>
      <c r="BJ77" s="267"/>
      <c r="BK77" s="267"/>
      <c r="BL77" s="267"/>
      <c r="BM77" s="267"/>
      <c r="BN77" s="267"/>
      <c r="BO77" s="267"/>
      <c r="BP77" s="267"/>
      <c r="BQ77" s="264">
        <v>71</v>
      </c>
      <c r="BR77" s="269"/>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8"/>
    </row>
    <row r="78" spans="1:131" s="249" customFormat="1" ht="26.25" customHeight="1" x14ac:dyDescent="0.15">
      <c r="A78" s="263">
        <v>11</v>
      </c>
      <c r="B78" s="920" t="s">
        <v>611</v>
      </c>
      <c r="C78" s="921"/>
      <c r="D78" s="921"/>
      <c r="E78" s="921"/>
      <c r="F78" s="921"/>
      <c r="G78" s="921"/>
      <c r="H78" s="921"/>
      <c r="I78" s="921"/>
      <c r="J78" s="921"/>
      <c r="K78" s="921"/>
      <c r="L78" s="921"/>
      <c r="M78" s="921"/>
      <c r="N78" s="921"/>
      <c r="O78" s="921"/>
      <c r="P78" s="922"/>
      <c r="Q78" s="923">
        <v>800629</v>
      </c>
      <c r="R78" s="868"/>
      <c r="S78" s="868"/>
      <c r="T78" s="868"/>
      <c r="U78" s="868"/>
      <c r="V78" s="868">
        <v>751836</v>
      </c>
      <c r="W78" s="868"/>
      <c r="X78" s="868"/>
      <c r="Y78" s="868"/>
      <c r="Z78" s="868"/>
      <c r="AA78" s="868">
        <v>48793</v>
      </c>
      <c r="AB78" s="868"/>
      <c r="AC78" s="868"/>
      <c r="AD78" s="868"/>
      <c r="AE78" s="868"/>
      <c r="AF78" s="868">
        <v>48793</v>
      </c>
      <c r="AG78" s="868"/>
      <c r="AH78" s="868"/>
      <c r="AI78" s="868"/>
      <c r="AJ78" s="868"/>
      <c r="AK78" s="868">
        <v>5806</v>
      </c>
      <c r="AL78" s="868"/>
      <c r="AM78" s="868"/>
      <c r="AN78" s="868"/>
      <c r="AO78" s="868"/>
      <c r="AP78" s="868" t="s">
        <v>618</v>
      </c>
      <c r="AQ78" s="868"/>
      <c r="AR78" s="868"/>
      <c r="AS78" s="868"/>
      <c r="AT78" s="868"/>
      <c r="AU78" s="868" t="s">
        <v>618</v>
      </c>
      <c r="AV78" s="868"/>
      <c r="AW78" s="868"/>
      <c r="AX78" s="868"/>
      <c r="AY78" s="868"/>
      <c r="AZ78" s="924"/>
      <c r="BA78" s="924"/>
      <c r="BB78" s="924"/>
      <c r="BC78" s="924"/>
      <c r="BD78" s="925"/>
      <c r="BE78" s="267"/>
      <c r="BF78" s="267"/>
      <c r="BG78" s="267"/>
      <c r="BH78" s="267"/>
      <c r="BI78" s="267"/>
      <c r="BJ78" s="270"/>
      <c r="BK78" s="270"/>
      <c r="BL78" s="270"/>
      <c r="BM78" s="270"/>
      <c r="BN78" s="270"/>
      <c r="BO78" s="267"/>
      <c r="BP78" s="267"/>
      <c r="BQ78" s="264">
        <v>72</v>
      </c>
      <c r="BR78" s="269"/>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8"/>
    </row>
    <row r="79" spans="1:131" s="249" customFormat="1" ht="26.25" customHeight="1" x14ac:dyDescent="0.15">
      <c r="A79" s="263">
        <v>12</v>
      </c>
      <c r="B79" s="920" t="s">
        <v>612</v>
      </c>
      <c r="C79" s="921"/>
      <c r="D79" s="921"/>
      <c r="E79" s="921"/>
      <c r="F79" s="921"/>
      <c r="G79" s="921"/>
      <c r="H79" s="921"/>
      <c r="I79" s="921"/>
      <c r="J79" s="921"/>
      <c r="K79" s="921"/>
      <c r="L79" s="921"/>
      <c r="M79" s="921"/>
      <c r="N79" s="921"/>
      <c r="O79" s="921"/>
      <c r="P79" s="922"/>
      <c r="Q79" s="923">
        <v>11860</v>
      </c>
      <c r="R79" s="868"/>
      <c r="S79" s="868"/>
      <c r="T79" s="868"/>
      <c r="U79" s="868"/>
      <c r="V79" s="868">
        <v>9385</v>
      </c>
      <c r="W79" s="868"/>
      <c r="X79" s="868"/>
      <c r="Y79" s="868"/>
      <c r="Z79" s="868"/>
      <c r="AA79" s="868">
        <v>2475</v>
      </c>
      <c r="AB79" s="868"/>
      <c r="AC79" s="868"/>
      <c r="AD79" s="868"/>
      <c r="AE79" s="868"/>
      <c r="AF79" s="868">
        <v>2475</v>
      </c>
      <c r="AG79" s="868"/>
      <c r="AH79" s="868"/>
      <c r="AI79" s="868"/>
      <c r="AJ79" s="868"/>
      <c r="AK79" s="868" t="s">
        <v>618</v>
      </c>
      <c r="AL79" s="868"/>
      <c r="AM79" s="868"/>
      <c r="AN79" s="868"/>
      <c r="AO79" s="868"/>
      <c r="AP79" s="868" t="s">
        <v>618</v>
      </c>
      <c r="AQ79" s="868"/>
      <c r="AR79" s="868"/>
      <c r="AS79" s="868"/>
      <c r="AT79" s="868"/>
      <c r="AU79" s="868" t="s">
        <v>618</v>
      </c>
      <c r="AV79" s="868"/>
      <c r="AW79" s="868"/>
      <c r="AX79" s="868"/>
      <c r="AY79" s="868"/>
      <c r="AZ79" s="924"/>
      <c r="BA79" s="924"/>
      <c r="BB79" s="924"/>
      <c r="BC79" s="924"/>
      <c r="BD79" s="925"/>
      <c r="BE79" s="267"/>
      <c r="BF79" s="267"/>
      <c r="BG79" s="267"/>
      <c r="BH79" s="267"/>
      <c r="BI79" s="267"/>
      <c r="BJ79" s="270"/>
      <c r="BK79" s="270"/>
      <c r="BL79" s="270"/>
      <c r="BM79" s="270"/>
      <c r="BN79" s="270"/>
      <c r="BO79" s="267"/>
      <c r="BP79" s="267"/>
      <c r="BQ79" s="264">
        <v>73</v>
      </c>
      <c r="BR79" s="269"/>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8"/>
    </row>
    <row r="80" spans="1:131" s="249" customFormat="1" ht="26.25" customHeight="1" x14ac:dyDescent="0.15">
      <c r="A80" s="263">
        <v>13</v>
      </c>
      <c r="B80" s="920"/>
      <c r="C80" s="921"/>
      <c r="D80" s="921"/>
      <c r="E80" s="921"/>
      <c r="F80" s="921"/>
      <c r="G80" s="921"/>
      <c r="H80" s="921"/>
      <c r="I80" s="921"/>
      <c r="J80" s="921"/>
      <c r="K80" s="921"/>
      <c r="L80" s="921"/>
      <c r="M80" s="921"/>
      <c r="N80" s="921"/>
      <c r="O80" s="921"/>
      <c r="P80" s="922"/>
      <c r="Q80" s="923"/>
      <c r="R80" s="868"/>
      <c r="S80" s="868"/>
      <c r="T80" s="868"/>
      <c r="U80" s="868"/>
      <c r="V80" s="868"/>
      <c r="W80" s="868"/>
      <c r="X80" s="868"/>
      <c r="Y80" s="868"/>
      <c r="Z80" s="868"/>
      <c r="AA80" s="868"/>
      <c r="AB80" s="868"/>
      <c r="AC80" s="868"/>
      <c r="AD80" s="868"/>
      <c r="AE80" s="868"/>
      <c r="AF80" s="868"/>
      <c r="AG80" s="868"/>
      <c r="AH80" s="868"/>
      <c r="AI80" s="868"/>
      <c r="AJ80" s="868"/>
      <c r="AK80" s="868"/>
      <c r="AL80" s="868"/>
      <c r="AM80" s="868"/>
      <c r="AN80" s="868"/>
      <c r="AO80" s="868"/>
      <c r="AP80" s="868"/>
      <c r="AQ80" s="868"/>
      <c r="AR80" s="868"/>
      <c r="AS80" s="868"/>
      <c r="AT80" s="868"/>
      <c r="AU80" s="868"/>
      <c r="AV80" s="868"/>
      <c r="AW80" s="868"/>
      <c r="AX80" s="868"/>
      <c r="AY80" s="868"/>
      <c r="AZ80" s="924"/>
      <c r="BA80" s="924"/>
      <c r="BB80" s="924"/>
      <c r="BC80" s="924"/>
      <c r="BD80" s="925"/>
      <c r="BE80" s="267"/>
      <c r="BF80" s="267"/>
      <c r="BG80" s="267"/>
      <c r="BH80" s="267"/>
      <c r="BI80" s="267"/>
      <c r="BJ80" s="267"/>
      <c r="BK80" s="267"/>
      <c r="BL80" s="267"/>
      <c r="BM80" s="267"/>
      <c r="BN80" s="267"/>
      <c r="BO80" s="267"/>
      <c r="BP80" s="267"/>
      <c r="BQ80" s="264">
        <v>74</v>
      </c>
      <c r="BR80" s="269"/>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8"/>
    </row>
    <row r="81" spans="1:131" s="249" customFormat="1" ht="26.25" customHeight="1" x14ac:dyDescent="0.15">
      <c r="A81" s="263">
        <v>14</v>
      </c>
      <c r="B81" s="920"/>
      <c r="C81" s="921"/>
      <c r="D81" s="921"/>
      <c r="E81" s="921"/>
      <c r="F81" s="921"/>
      <c r="G81" s="921"/>
      <c r="H81" s="921"/>
      <c r="I81" s="921"/>
      <c r="J81" s="921"/>
      <c r="K81" s="921"/>
      <c r="L81" s="921"/>
      <c r="M81" s="921"/>
      <c r="N81" s="921"/>
      <c r="O81" s="921"/>
      <c r="P81" s="922"/>
      <c r="Q81" s="923"/>
      <c r="R81" s="868"/>
      <c r="S81" s="868"/>
      <c r="T81" s="868"/>
      <c r="U81" s="868"/>
      <c r="V81" s="868"/>
      <c r="W81" s="868"/>
      <c r="X81" s="868"/>
      <c r="Y81" s="868"/>
      <c r="Z81" s="868"/>
      <c r="AA81" s="868"/>
      <c r="AB81" s="868"/>
      <c r="AC81" s="868"/>
      <c r="AD81" s="868"/>
      <c r="AE81" s="868"/>
      <c r="AF81" s="868"/>
      <c r="AG81" s="868"/>
      <c r="AH81" s="868"/>
      <c r="AI81" s="868"/>
      <c r="AJ81" s="868"/>
      <c r="AK81" s="868"/>
      <c r="AL81" s="868"/>
      <c r="AM81" s="868"/>
      <c r="AN81" s="868"/>
      <c r="AO81" s="868"/>
      <c r="AP81" s="868"/>
      <c r="AQ81" s="868"/>
      <c r="AR81" s="868"/>
      <c r="AS81" s="868"/>
      <c r="AT81" s="868"/>
      <c r="AU81" s="868"/>
      <c r="AV81" s="868"/>
      <c r="AW81" s="868"/>
      <c r="AX81" s="868"/>
      <c r="AY81" s="868"/>
      <c r="AZ81" s="924"/>
      <c r="BA81" s="924"/>
      <c r="BB81" s="924"/>
      <c r="BC81" s="924"/>
      <c r="BD81" s="925"/>
      <c r="BE81" s="267"/>
      <c r="BF81" s="267"/>
      <c r="BG81" s="267"/>
      <c r="BH81" s="267"/>
      <c r="BI81" s="267"/>
      <c r="BJ81" s="267"/>
      <c r="BK81" s="267"/>
      <c r="BL81" s="267"/>
      <c r="BM81" s="267"/>
      <c r="BN81" s="267"/>
      <c r="BO81" s="267"/>
      <c r="BP81" s="267"/>
      <c r="BQ81" s="264">
        <v>75</v>
      </c>
      <c r="BR81" s="269"/>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8"/>
    </row>
    <row r="82" spans="1:131" s="249" customFormat="1" ht="26.25" customHeight="1" x14ac:dyDescent="0.15">
      <c r="A82" s="263">
        <v>15</v>
      </c>
      <c r="B82" s="920"/>
      <c r="C82" s="921"/>
      <c r="D82" s="921"/>
      <c r="E82" s="921"/>
      <c r="F82" s="921"/>
      <c r="G82" s="921"/>
      <c r="H82" s="921"/>
      <c r="I82" s="921"/>
      <c r="J82" s="921"/>
      <c r="K82" s="921"/>
      <c r="L82" s="921"/>
      <c r="M82" s="921"/>
      <c r="N82" s="921"/>
      <c r="O82" s="921"/>
      <c r="P82" s="922"/>
      <c r="Q82" s="923"/>
      <c r="R82" s="868"/>
      <c r="S82" s="868"/>
      <c r="T82" s="868"/>
      <c r="U82" s="868"/>
      <c r="V82" s="868"/>
      <c r="W82" s="868"/>
      <c r="X82" s="868"/>
      <c r="Y82" s="868"/>
      <c r="Z82" s="868"/>
      <c r="AA82" s="868"/>
      <c r="AB82" s="868"/>
      <c r="AC82" s="868"/>
      <c r="AD82" s="868"/>
      <c r="AE82" s="868"/>
      <c r="AF82" s="868"/>
      <c r="AG82" s="868"/>
      <c r="AH82" s="868"/>
      <c r="AI82" s="868"/>
      <c r="AJ82" s="868"/>
      <c r="AK82" s="868"/>
      <c r="AL82" s="868"/>
      <c r="AM82" s="868"/>
      <c r="AN82" s="868"/>
      <c r="AO82" s="868"/>
      <c r="AP82" s="868"/>
      <c r="AQ82" s="868"/>
      <c r="AR82" s="868"/>
      <c r="AS82" s="868"/>
      <c r="AT82" s="868"/>
      <c r="AU82" s="868"/>
      <c r="AV82" s="868"/>
      <c r="AW82" s="868"/>
      <c r="AX82" s="868"/>
      <c r="AY82" s="868"/>
      <c r="AZ82" s="924"/>
      <c r="BA82" s="924"/>
      <c r="BB82" s="924"/>
      <c r="BC82" s="924"/>
      <c r="BD82" s="925"/>
      <c r="BE82" s="267"/>
      <c r="BF82" s="267"/>
      <c r="BG82" s="267"/>
      <c r="BH82" s="267"/>
      <c r="BI82" s="267"/>
      <c r="BJ82" s="267"/>
      <c r="BK82" s="267"/>
      <c r="BL82" s="267"/>
      <c r="BM82" s="267"/>
      <c r="BN82" s="267"/>
      <c r="BO82" s="267"/>
      <c r="BP82" s="267"/>
      <c r="BQ82" s="264">
        <v>76</v>
      </c>
      <c r="BR82" s="269"/>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8"/>
    </row>
    <row r="83" spans="1:131" s="249" customFormat="1" ht="26.25" customHeight="1" x14ac:dyDescent="0.15">
      <c r="A83" s="263">
        <v>16</v>
      </c>
      <c r="B83" s="920"/>
      <c r="C83" s="921"/>
      <c r="D83" s="921"/>
      <c r="E83" s="921"/>
      <c r="F83" s="921"/>
      <c r="G83" s="921"/>
      <c r="H83" s="921"/>
      <c r="I83" s="921"/>
      <c r="J83" s="921"/>
      <c r="K83" s="921"/>
      <c r="L83" s="921"/>
      <c r="M83" s="921"/>
      <c r="N83" s="921"/>
      <c r="O83" s="921"/>
      <c r="P83" s="922"/>
      <c r="Q83" s="923"/>
      <c r="R83" s="868"/>
      <c r="S83" s="868"/>
      <c r="T83" s="868"/>
      <c r="U83" s="868"/>
      <c r="V83" s="868"/>
      <c r="W83" s="868"/>
      <c r="X83" s="868"/>
      <c r="Y83" s="868"/>
      <c r="Z83" s="868"/>
      <c r="AA83" s="868"/>
      <c r="AB83" s="868"/>
      <c r="AC83" s="868"/>
      <c r="AD83" s="868"/>
      <c r="AE83" s="868"/>
      <c r="AF83" s="868"/>
      <c r="AG83" s="868"/>
      <c r="AH83" s="868"/>
      <c r="AI83" s="868"/>
      <c r="AJ83" s="868"/>
      <c r="AK83" s="868"/>
      <c r="AL83" s="868"/>
      <c r="AM83" s="868"/>
      <c r="AN83" s="868"/>
      <c r="AO83" s="868"/>
      <c r="AP83" s="868"/>
      <c r="AQ83" s="868"/>
      <c r="AR83" s="868"/>
      <c r="AS83" s="868"/>
      <c r="AT83" s="868"/>
      <c r="AU83" s="868"/>
      <c r="AV83" s="868"/>
      <c r="AW83" s="868"/>
      <c r="AX83" s="868"/>
      <c r="AY83" s="868"/>
      <c r="AZ83" s="924"/>
      <c r="BA83" s="924"/>
      <c r="BB83" s="924"/>
      <c r="BC83" s="924"/>
      <c r="BD83" s="925"/>
      <c r="BE83" s="267"/>
      <c r="BF83" s="267"/>
      <c r="BG83" s="267"/>
      <c r="BH83" s="267"/>
      <c r="BI83" s="267"/>
      <c r="BJ83" s="267"/>
      <c r="BK83" s="267"/>
      <c r="BL83" s="267"/>
      <c r="BM83" s="267"/>
      <c r="BN83" s="267"/>
      <c r="BO83" s="267"/>
      <c r="BP83" s="267"/>
      <c r="BQ83" s="264">
        <v>77</v>
      </c>
      <c r="BR83" s="269"/>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8"/>
    </row>
    <row r="84" spans="1:131" s="249" customFormat="1" ht="26.25" customHeight="1" x14ac:dyDescent="0.15">
      <c r="A84" s="263">
        <v>17</v>
      </c>
      <c r="B84" s="920"/>
      <c r="C84" s="921"/>
      <c r="D84" s="921"/>
      <c r="E84" s="921"/>
      <c r="F84" s="921"/>
      <c r="G84" s="921"/>
      <c r="H84" s="921"/>
      <c r="I84" s="921"/>
      <c r="J84" s="921"/>
      <c r="K84" s="921"/>
      <c r="L84" s="921"/>
      <c r="M84" s="921"/>
      <c r="N84" s="921"/>
      <c r="O84" s="921"/>
      <c r="P84" s="922"/>
      <c r="Q84" s="923"/>
      <c r="R84" s="868"/>
      <c r="S84" s="868"/>
      <c r="T84" s="868"/>
      <c r="U84" s="868"/>
      <c r="V84" s="868"/>
      <c r="W84" s="868"/>
      <c r="X84" s="868"/>
      <c r="Y84" s="868"/>
      <c r="Z84" s="868"/>
      <c r="AA84" s="868"/>
      <c r="AB84" s="868"/>
      <c r="AC84" s="868"/>
      <c r="AD84" s="868"/>
      <c r="AE84" s="868"/>
      <c r="AF84" s="868"/>
      <c r="AG84" s="868"/>
      <c r="AH84" s="868"/>
      <c r="AI84" s="868"/>
      <c r="AJ84" s="868"/>
      <c r="AK84" s="868"/>
      <c r="AL84" s="868"/>
      <c r="AM84" s="868"/>
      <c r="AN84" s="868"/>
      <c r="AO84" s="868"/>
      <c r="AP84" s="868"/>
      <c r="AQ84" s="868"/>
      <c r="AR84" s="868"/>
      <c r="AS84" s="868"/>
      <c r="AT84" s="868"/>
      <c r="AU84" s="868"/>
      <c r="AV84" s="868"/>
      <c r="AW84" s="868"/>
      <c r="AX84" s="868"/>
      <c r="AY84" s="868"/>
      <c r="AZ84" s="924"/>
      <c r="BA84" s="924"/>
      <c r="BB84" s="924"/>
      <c r="BC84" s="924"/>
      <c r="BD84" s="925"/>
      <c r="BE84" s="267"/>
      <c r="BF84" s="267"/>
      <c r="BG84" s="267"/>
      <c r="BH84" s="267"/>
      <c r="BI84" s="267"/>
      <c r="BJ84" s="267"/>
      <c r="BK84" s="267"/>
      <c r="BL84" s="267"/>
      <c r="BM84" s="267"/>
      <c r="BN84" s="267"/>
      <c r="BO84" s="267"/>
      <c r="BP84" s="267"/>
      <c r="BQ84" s="264">
        <v>78</v>
      </c>
      <c r="BR84" s="269"/>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8"/>
    </row>
    <row r="85" spans="1:131" s="249" customFormat="1" ht="26.25" customHeight="1" x14ac:dyDescent="0.15">
      <c r="A85" s="263">
        <v>18</v>
      </c>
      <c r="B85" s="920"/>
      <c r="C85" s="921"/>
      <c r="D85" s="921"/>
      <c r="E85" s="921"/>
      <c r="F85" s="921"/>
      <c r="G85" s="921"/>
      <c r="H85" s="921"/>
      <c r="I85" s="921"/>
      <c r="J85" s="921"/>
      <c r="K85" s="921"/>
      <c r="L85" s="921"/>
      <c r="M85" s="921"/>
      <c r="N85" s="921"/>
      <c r="O85" s="921"/>
      <c r="P85" s="922"/>
      <c r="Q85" s="923"/>
      <c r="R85" s="868"/>
      <c r="S85" s="868"/>
      <c r="T85" s="868"/>
      <c r="U85" s="868"/>
      <c r="V85" s="868"/>
      <c r="W85" s="868"/>
      <c r="X85" s="868"/>
      <c r="Y85" s="868"/>
      <c r="Z85" s="868"/>
      <c r="AA85" s="868"/>
      <c r="AB85" s="868"/>
      <c r="AC85" s="868"/>
      <c r="AD85" s="868"/>
      <c r="AE85" s="868"/>
      <c r="AF85" s="868"/>
      <c r="AG85" s="868"/>
      <c r="AH85" s="868"/>
      <c r="AI85" s="868"/>
      <c r="AJ85" s="868"/>
      <c r="AK85" s="868"/>
      <c r="AL85" s="868"/>
      <c r="AM85" s="868"/>
      <c r="AN85" s="868"/>
      <c r="AO85" s="868"/>
      <c r="AP85" s="868"/>
      <c r="AQ85" s="868"/>
      <c r="AR85" s="868"/>
      <c r="AS85" s="868"/>
      <c r="AT85" s="868"/>
      <c r="AU85" s="868"/>
      <c r="AV85" s="868"/>
      <c r="AW85" s="868"/>
      <c r="AX85" s="868"/>
      <c r="AY85" s="868"/>
      <c r="AZ85" s="924"/>
      <c r="BA85" s="924"/>
      <c r="BB85" s="924"/>
      <c r="BC85" s="924"/>
      <c r="BD85" s="925"/>
      <c r="BE85" s="267"/>
      <c r="BF85" s="267"/>
      <c r="BG85" s="267"/>
      <c r="BH85" s="267"/>
      <c r="BI85" s="267"/>
      <c r="BJ85" s="267"/>
      <c r="BK85" s="267"/>
      <c r="BL85" s="267"/>
      <c r="BM85" s="267"/>
      <c r="BN85" s="267"/>
      <c r="BO85" s="267"/>
      <c r="BP85" s="267"/>
      <c r="BQ85" s="264">
        <v>79</v>
      </c>
      <c r="BR85" s="269"/>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8"/>
    </row>
    <row r="86" spans="1:131" s="249" customFormat="1" ht="26.25" customHeight="1" x14ac:dyDescent="0.15">
      <c r="A86" s="263">
        <v>19</v>
      </c>
      <c r="B86" s="920"/>
      <c r="C86" s="921"/>
      <c r="D86" s="921"/>
      <c r="E86" s="921"/>
      <c r="F86" s="921"/>
      <c r="G86" s="921"/>
      <c r="H86" s="921"/>
      <c r="I86" s="921"/>
      <c r="J86" s="921"/>
      <c r="K86" s="921"/>
      <c r="L86" s="921"/>
      <c r="M86" s="921"/>
      <c r="N86" s="921"/>
      <c r="O86" s="921"/>
      <c r="P86" s="922"/>
      <c r="Q86" s="923"/>
      <c r="R86" s="868"/>
      <c r="S86" s="868"/>
      <c r="T86" s="868"/>
      <c r="U86" s="868"/>
      <c r="V86" s="868"/>
      <c r="W86" s="868"/>
      <c r="X86" s="868"/>
      <c r="Y86" s="868"/>
      <c r="Z86" s="868"/>
      <c r="AA86" s="868"/>
      <c r="AB86" s="868"/>
      <c r="AC86" s="868"/>
      <c r="AD86" s="868"/>
      <c r="AE86" s="868"/>
      <c r="AF86" s="868"/>
      <c r="AG86" s="868"/>
      <c r="AH86" s="868"/>
      <c r="AI86" s="868"/>
      <c r="AJ86" s="868"/>
      <c r="AK86" s="868"/>
      <c r="AL86" s="868"/>
      <c r="AM86" s="868"/>
      <c r="AN86" s="868"/>
      <c r="AO86" s="868"/>
      <c r="AP86" s="868"/>
      <c r="AQ86" s="868"/>
      <c r="AR86" s="868"/>
      <c r="AS86" s="868"/>
      <c r="AT86" s="868"/>
      <c r="AU86" s="868"/>
      <c r="AV86" s="868"/>
      <c r="AW86" s="868"/>
      <c r="AX86" s="868"/>
      <c r="AY86" s="868"/>
      <c r="AZ86" s="924"/>
      <c r="BA86" s="924"/>
      <c r="BB86" s="924"/>
      <c r="BC86" s="924"/>
      <c r="BD86" s="925"/>
      <c r="BE86" s="267"/>
      <c r="BF86" s="267"/>
      <c r="BG86" s="267"/>
      <c r="BH86" s="267"/>
      <c r="BI86" s="267"/>
      <c r="BJ86" s="267"/>
      <c r="BK86" s="267"/>
      <c r="BL86" s="267"/>
      <c r="BM86" s="267"/>
      <c r="BN86" s="267"/>
      <c r="BO86" s="267"/>
      <c r="BP86" s="267"/>
      <c r="BQ86" s="264">
        <v>80</v>
      </c>
      <c r="BR86" s="269"/>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8"/>
    </row>
    <row r="87" spans="1:131" s="249" customFormat="1" ht="26.25" customHeight="1" x14ac:dyDescent="0.15">
      <c r="A87" s="271">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7"/>
      <c r="BF87" s="267"/>
      <c r="BG87" s="267"/>
      <c r="BH87" s="267"/>
      <c r="BI87" s="267"/>
      <c r="BJ87" s="267"/>
      <c r="BK87" s="267"/>
      <c r="BL87" s="267"/>
      <c r="BM87" s="267"/>
      <c r="BN87" s="267"/>
      <c r="BO87" s="267"/>
      <c r="BP87" s="267"/>
      <c r="BQ87" s="264">
        <v>81</v>
      </c>
      <c r="BR87" s="269"/>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8"/>
    </row>
    <row r="88" spans="1:131" s="249" customFormat="1" ht="26.25" customHeight="1" thickBot="1" x14ac:dyDescent="0.2">
      <c r="A88" s="266" t="s">
        <v>391</v>
      </c>
      <c r="B88" s="838" t="s">
        <v>425</v>
      </c>
      <c r="C88" s="839"/>
      <c r="D88" s="839"/>
      <c r="E88" s="839"/>
      <c r="F88" s="839"/>
      <c r="G88" s="839"/>
      <c r="H88" s="839"/>
      <c r="I88" s="839"/>
      <c r="J88" s="839"/>
      <c r="K88" s="839"/>
      <c r="L88" s="839"/>
      <c r="M88" s="839"/>
      <c r="N88" s="839"/>
      <c r="O88" s="839"/>
      <c r="P88" s="840"/>
      <c r="Q88" s="885"/>
      <c r="R88" s="886"/>
      <c r="S88" s="886"/>
      <c r="T88" s="886"/>
      <c r="U88" s="886"/>
      <c r="V88" s="886"/>
      <c r="W88" s="886"/>
      <c r="X88" s="886"/>
      <c r="Y88" s="886"/>
      <c r="Z88" s="886"/>
      <c r="AA88" s="886"/>
      <c r="AB88" s="886"/>
      <c r="AC88" s="886"/>
      <c r="AD88" s="886"/>
      <c r="AE88" s="886"/>
      <c r="AF88" s="889"/>
      <c r="AG88" s="889"/>
      <c r="AH88" s="889"/>
      <c r="AI88" s="889"/>
      <c r="AJ88" s="889"/>
      <c r="AK88" s="886"/>
      <c r="AL88" s="886"/>
      <c r="AM88" s="886"/>
      <c r="AN88" s="886"/>
      <c r="AO88" s="886"/>
      <c r="AP88" s="889"/>
      <c r="AQ88" s="889"/>
      <c r="AR88" s="889"/>
      <c r="AS88" s="889"/>
      <c r="AT88" s="889"/>
      <c r="AU88" s="889"/>
      <c r="AV88" s="889"/>
      <c r="AW88" s="889"/>
      <c r="AX88" s="889"/>
      <c r="AY88" s="889"/>
      <c r="AZ88" s="894"/>
      <c r="BA88" s="894"/>
      <c r="BB88" s="894"/>
      <c r="BC88" s="894"/>
      <c r="BD88" s="895"/>
      <c r="BE88" s="267"/>
      <c r="BF88" s="267"/>
      <c r="BG88" s="267"/>
      <c r="BH88" s="267"/>
      <c r="BI88" s="267"/>
      <c r="BJ88" s="267"/>
      <c r="BK88" s="267"/>
      <c r="BL88" s="267"/>
      <c r="BM88" s="267"/>
      <c r="BN88" s="267"/>
      <c r="BO88" s="267"/>
      <c r="BP88" s="267"/>
      <c r="BQ88" s="264">
        <v>82</v>
      </c>
      <c r="BR88" s="269"/>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426</v>
      </c>
      <c r="BS102" s="839"/>
      <c r="BT102" s="839"/>
      <c r="BU102" s="839"/>
      <c r="BV102" s="839"/>
      <c r="BW102" s="839"/>
      <c r="BX102" s="839"/>
      <c r="BY102" s="839"/>
      <c r="BZ102" s="839"/>
      <c r="CA102" s="839"/>
      <c r="CB102" s="839"/>
      <c r="CC102" s="839"/>
      <c r="CD102" s="839"/>
      <c r="CE102" s="839"/>
      <c r="CF102" s="839"/>
      <c r="CG102" s="840"/>
      <c r="CH102" s="936"/>
      <c r="CI102" s="937"/>
      <c r="CJ102" s="937"/>
      <c r="CK102" s="937"/>
      <c r="CL102" s="938"/>
      <c r="CM102" s="936"/>
      <c r="CN102" s="937"/>
      <c r="CO102" s="937"/>
      <c r="CP102" s="937"/>
      <c r="CQ102" s="938"/>
      <c r="CR102" s="939"/>
      <c r="CS102" s="897"/>
      <c r="CT102" s="897"/>
      <c r="CU102" s="897"/>
      <c r="CV102" s="940"/>
      <c r="CW102" s="939"/>
      <c r="CX102" s="897"/>
      <c r="CY102" s="897"/>
      <c r="CZ102" s="897"/>
      <c r="DA102" s="940"/>
      <c r="DB102" s="939"/>
      <c r="DC102" s="897"/>
      <c r="DD102" s="897"/>
      <c r="DE102" s="897"/>
      <c r="DF102" s="940"/>
      <c r="DG102" s="939"/>
      <c r="DH102" s="897"/>
      <c r="DI102" s="897"/>
      <c r="DJ102" s="897"/>
      <c r="DK102" s="940"/>
      <c r="DL102" s="939"/>
      <c r="DM102" s="897"/>
      <c r="DN102" s="897"/>
      <c r="DO102" s="897"/>
      <c r="DP102" s="940"/>
      <c r="DQ102" s="939"/>
      <c r="DR102" s="897"/>
      <c r="DS102" s="897"/>
      <c r="DT102" s="897"/>
      <c r="DU102" s="940"/>
      <c r="DV102" s="963"/>
      <c r="DW102" s="964"/>
      <c r="DX102" s="964"/>
      <c r="DY102" s="964"/>
      <c r="DZ102" s="96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6" t="s">
        <v>427</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7" t="s">
        <v>428</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8" t="s">
        <v>431</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432</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8" customFormat="1" ht="26.25" customHeight="1" x14ac:dyDescent="0.15">
      <c r="A109" s="961" t="s">
        <v>433</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434</v>
      </c>
      <c r="AB109" s="942"/>
      <c r="AC109" s="942"/>
      <c r="AD109" s="942"/>
      <c r="AE109" s="943"/>
      <c r="AF109" s="941" t="s">
        <v>435</v>
      </c>
      <c r="AG109" s="942"/>
      <c r="AH109" s="942"/>
      <c r="AI109" s="942"/>
      <c r="AJ109" s="943"/>
      <c r="AK109" s="941" t="s">
        <v>305</v>
      </c>
      <c r="AL109" s="942"/>
      <c r="AM109" s="942"/>
      <c r="AN109" s="942"/>
      <c r="AO109" s="943"/>
      <c r="AP109" s="941" t="s">
        <v>436</v>
      </c>
      <c r="AQ109" s="942"/>
      <c r="AR109" s="942"/>
      <c r="AS109" s="942"/>
      <c r="AT109" s="944"/>
      <c r="AU109" s="961" t="s">
        <v>433</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434</v>
      </c>
      <c r="BR109" s="942"/>
      <c r="BS109" s="942"/>
      <c r="BT109" s="942"/>
      <c r="BU109" s="943"/>
      <c r="BV109" s="941" t="s">
        <v>435</v>
      </c>
      <c r="BW109" s="942"/>
      <c r="BX109" s="942"/>
      <c r="BY109" s="942"/>
      <c r="BZ109" s="943"/>
      <c r="CA109" s="941" t="s">
        <v>305</v>
      </c>
      <c r="CB109" s="942"/>
      <c r="CC109" s="942"/>
      <c r="CD109" s="942"/>
      <c r="CE109" s="943"/>
      <c r="CF109" s="962" t="s">
        <v>436</v>
      </c>
      <c r="CG109" s="962"/>
      <c r="CH109" s="962"/>
      <c r="CI109" s="962"/>
      <c r="CJ109" s="962"/>
      <c r="CK109" s="941" t="s">
        <v>437</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434</v>
      </c>
      <c r="DH109" s="942"/>
      <c r="DI109" s="942"/>
      <c r="DJ109" s="942"/>
      <c r="DK109" s="943"/>
      <c r="DL109" s="941" t="s">
        <v>435</v>
      </c>
      <c r="DM109" s="942"/>
      <c r="DN109" s="942"/>
      <c r="DO109" s="942"/>
      <c r="DP109" s="943"/>
      <c r="DQ109" s="941" t="s">
        <v>305</v>
      </c>
      <c r="DR109" s="942"/>
      <c r="DS109" s="942"/>
      <c r="DT109" s="942"/>
      <c r="DU109" s="943"/>
      <c r="DV109" s="941" t="s">
        <v>436</v>
      </c>
      <c r="DW109" s="942"/>
      <c r="DX109" s="942"/>
      <c r="DY109" s="942"/>
      <c r="DZ109" s="944"/>
    </row>
    <row r="110" spans="1:131" s="248" customFormat="1" ht="26.25" customHeight="1" x14ac:dyDescent="0.15">
      <c r="A110" s="945" t="s">
        <v>438</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3733560</v>
      </c>
      <c r="AB110" s="949"/>
      <c r="AC110" s="949"/>
      <c r="AD110" s="949"/>
      <c r="AE110" s="950"/>
      <c r="AF110" s="951">
        <v>3673284</v>
      </c>
      <c r="AG110" s="949"/>
      <c r="AH110" s="949"/>
      <c r="AI110" s="949"/>
      <c r="AJ110" s="950"/>
      <c r="AK110" s="951">
        <v>3476822</v>
      </c>
      <c r="AL110" s="949"/>
      <c r="AM110" s="949"/>
      <c r="AN110" s="949"/>
      <c r="AO110" s="950"/>
      <c r="AP110" s="952">
        <v>32.799999999999997</v>
      </c>
      <c r="AQ110" s="953"/>
      <c r="AR110" s="953"/>
      <c r="AS110" s="953"/>
      <c r="AT110" s="954"/>
      <c r="AU110" s="955" t="s">
        <v>73</v>
      </c>
      <c r="AV110" s="956"/>
      <c r="AW110" s="956"/>
      <c r="AX110" s="956"/>
      <c r="AY110" s="956"/>
      <c r="AZ110" s="997" t="s">
        <v>439</v>
      </c>
      <c r="BA110" s="946"/>
      <c r="BB110" s="946"/>
      <c r="BC110" s="946"/>
      <c r="BD110" s="946"/>
      <c r="BE110" s="946"/>
      <c r="BF110" s="946"/>
      <c r="BG110" s="946"/>
      <c r="BH110" s="946"/>
      <c r="BI110" s="946"/>
      <c r="BJ110" s="946"/>
      <c r="BK110" s="946"/>
      <c r="BL110" s="946"/>
      <c r="BM110" s="946"/>
      <c r="BN110" s="946"/>
      <c r="BO110" s="946"/>
      <c r="BP110" s="947"/>
      <c r="BQ110" s="983">
        <v>32613329</v>
      </c>
      <c r="BR110" s="984"/>
      <c r="BS110" s="984"/>
      <c r="BT110" s="984"/>
      <c r="BU110" s="984"/>
      <c r="BV110" s="984">
        <v>30629474</v>
      </c>
      <c r="BW110" s="984"/>
      <c r="BX110" s="984"/>
      <c r="BY110" s="984"/>
      <c r="BZ110" s="984"/>
      <c r="CA110" s="984">
        <v>29574228</v>
      </c>
      <c r="CB110" s="984"/>
      <c r="CC110" s="984"/>
      <c r="CD110" s="984"/>
      <c r="CE110" s="984"/>
      <c r="CF110" s="998">
        <v>279.3</v>
      </c>
      <c r="CG110" s="999"/>
      <c r="CH110" s="999"/>
      <c r="CI110" s="999"/>
      <c r="CJ110" s="999"/>
      <c r="CK110" s="1000" t="s">
        <v>440</v>
      </c>
      <c r="CL110" s="1001"/>
      <c r="CM110" s="980" t="s">
        <v>441</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442</v>
      </c>
      <c r="DH110" s="984"/>
      <c r="DI110" s="984"/>
      <c r="DJ110" s="984"/>
      <c r="DK110" s="984"/>
      <c r="DL110" s="984" t="s">
        <v>443</v>
      </c>
      <c r="DM110" s="984"/>
      <c r="DN110" s="984"/>
      <c r="DO110" s="984"/>
      <c r="DP110" s="984"/>
      <c r="DQ110" s="984" t="s">
        <v>443</v>
      </c>
      <c r="DR110" s="984"/>
      <c r="DS110" s="984"/>
      <c r="DT110" s="984"/>
      <c r="DU110" s="984"/>
      <c r="DV110" s="985" t="s">
        <v>442</v>
      </c>
      <c r="DW110" s="985"/>
      <c r="DX110" s="985"/>
      <c r="DY110" s="985"/>
      <c r="DZ110" s="986"/>
    </row>
    <row r="111" spans="1:131" s="248" customFormat="1" ht="26.25" customHeight="1" x14ac:dyDescent="0.15">
      <c r="A111" s="987" t="s">
        <v>444</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445</v>
      </c>
      <c r="AB111" s="991"/>
      <c r="AC111" s="991"/>
      <c r="AD111" s="991"/>
      <c r="AE111" s="992"/>
      <c r="AF111" s="993" t="s">
        <v>446</v>
      </c>
      <c r="AG111" s="991"/>
      <c r="AH111" s="991"/>
      <c r="AI111" s="991"/>
      <c r="AJ111" s="992"/>
      <c r="AK111" s="993" t="s">
        <v>445</v>
      </c>
      <c r="AL111" s="991"/>
      <c r="AM111" s="991"/>
      <c r="AN111" s="991"/>
      <c r="AO111" s="992"/>
      <c r="AP111" s="994" t="s">
        <v>389</v>
      </c>
      <c r="AQ111" s="995"/>
      <c r="AR111" s="995"/>
      <c r="AS111" s="995"/>
      <c r="AT111" s="996"/>
      <c r="AU111" s="957"/>
      <c r="AV111" s="958"/>
      <c r="AW111" s="958"/>
      <c r="AX111" s="958"/>
      <c r="AY111" s="958"/>
      <c r="AZ111" s="1006" t="s">
        <v>447</v>
      </c>
      <c r="BA111" s="1007"/>
      <c r="BB111" s="1007"/>
      <c r="BC111" s="1007"/>
      <c r="BD111" s="1007"/>
      <c r="BE111" s="1007"/>
      <c r="BF111" s="1007"/>
      <c r="BG111" s="1007"/>
      <c r="BH111" s="1007"/>
      <c r="BI111" s="1007"/>
      <c r="BJ111" s="1007"/>
      <c r="BK111" s="1007"/>
      <c r="BL111" s="1007"/>
      <c r="BM111" s="1007"/>
      <c r="BN111" s="1007"/>
      <c r="BO111" s="1007"/>
      <c r="BP111" s="1008"/>
      <c r="BQ111" s="976">
        <v>62562</v>
      </c>
      <c r="BR111" s="977"/>
      <c r="BS111" s="977"/>
      <c r="BT111" s="977"/>
      <c r="BU111" s="977"/>
      <c r="BV111" s="977">
        <v>50754</v>
      </c>
      <c r="BW111" s="977"/>
      <c r="BX111" s="977"/>
      <c r="BY111" s="977"/>
      <c r="BZ111" s="977"/>
      <c r="CA111" s="977">
        <v>38933</v>
      </c>
      <c r="CB111" s="977"/>
      <c r="CC111" s="977"/>
      <c r="CD111" s="977"/>
      <c r="CE111" s="977"/>
      <c r="CF111" s="971">
        <v>0.4</v>
      </c>
      <c r="CG111" s="972"/>
      <c r="CH111" s="972"/>
      <c r="CI111" s="972"/>
      <c r="CJ111" s="972"/>
      <c r="CK111" s="1002"/>
      <c r="CL111" s="1003"/>
      <c r="CM111" s="973" t="s">
        <v>448</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449</v>
      </c>
      <c r="DH111" s="977"/>
      <c r="DI111" s="977"/>
      <c r="DJ111" s="977"/>
      <c r="DK111" s="977"/>
      <c r="DL111" s="977" t="s">
        <v>442</v>
      </c>
      <c r="DM111" s="977"/>
      <c r="DN111" s="977"/>
      <c r="DO111" s="977"/>
      <c r="DP111" s="977"/>
      <c r="DQ111" s="977" t="s">
        <v>442</v>
      </c>
      <c r="DR111" s="977"/>
      <c r="DS111" s="977"/>
      <c r="DT111" s="977"/>
      <c r="DU111" s="977"/>
      <c r="DV111" s="978" t="s">
        <v>442</v>
      </c>
      <c r="DW111" s="978"/>
      <c r="DX111" s="978"/>
      <c r="DY111" s="978"/>
      <c r="DZ111" s="979"/>
    </row>
    <row r="112" spans="1:131" s="248" customFormat="1" ht="26.25" customHeight="1" x14ac:dyDescent="0.15">
      <c r="A112" s="1009" t="s">
        <v>450</v>
      </c>
      <c r="B112" s="1010"/>
      <c r="C112" s="1007" t="s">
        <v>451</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452</v>
      </c>
      <c r="AB112" s="1016"/>
      <c r="AC112" s="1016"/>
      <c r="AD112" s="1016"/>
      <c r="AE112" s="1017"/>
      <c r="AF112" s="1018" t="s">
        <v>453</v>
      </c>
      <c r="AG112" s="1016"/>
      <c r="AH112" s="1016"/>
      <c r="AI112" s="1016"/>
      <c r="AJ112" s="1017"/>
      <c r="AK112" s="1018" t="s">
        <v>442</v>
      </c>
      <c r="AL112" s="1016"/>
      <c r="AM112" s="1016"/>
      <c r="AN112" s="1016"/>
      <c r="AO112" s="1017"/>
      <c r="AP112" s="1019" t="s">
        <v>452</v>
      </c>
      <c r="AQ112" s="1020"/>
      <c r="AR112" s="1020"/>
      <c r="AS112" s="1020"/>
      <c r="AT112" s="1021"/>
      <c r="AU112" s="957"/>
      <c r="AV112" s="958"/>
      <c r="AW112" s="958"/>
      <c r="AX112" s="958"/>
      <c r="AY112" s="958"/>
      <c r="AZ112" s="1006" t="s">
        <v>454</v>
      </c>
      <c r="BA112" s="1007"/>
      <c r="BB112" s="1007"/>
      <c r="BC112" s="1007"/>
      <c r="BD112" s="1007"/>
      <c r="BE112" s="1007"/>
      <c r="BF112" s="1007"/>
      <c r="BG112" s="1007"/>
      <c r="BH112" s="1007"/>
      <c r="BI112" s="1007"/>
      <c r="BJ112" s="1007"/>
      <c r="BK112" s="1007"/>
      <c r="BL112" s="1007"/>
      <c r="BM112" s="1007"/>
      <c r="BN112" s="1007"/>
      <c r="BO112" s="1007"/>
      <c r="BP112" s="1008"/>
      <c r="BQ112" s="976">
        <v>11247026</v>
      </c>
      <c r="BR112" s="977"/>
      <c r="BS112" s="977"/>
      <c r="BT112" s="977"/>
      <c r="BU112" s="977"/>
      <c r="BV112" s="977">
        <v>10862798</v>
      </c>
      <c r="BW112" s="977"/>
      <c r="BX112" s="977"/>
      <c r="BY112" s="977"/>
      <c r="BZ112" s="977"/>
      <c r="CA112" s="977">
        <v>10265103</v>
      </c>
      <c r="CB112" s="977"/>
      <c r="CC112" s="977"/>
      <c r="CD112" s="977"/>
      <c r="CE112" s="977"/>
      <c r="CF112" s="971">
        <v>96.9</v>
      </c>
      <c r="CG112" s="972"/>
      <c r="CH112" s="972"/>
      <c r="CI112" s="972"/>
      <c r="CJ112" s="972"/>
      <c r="CK112" s="1002"/>
      <c r="CL112" s="1003"/>
      <c r="CM112" s="973" t="s">
        <v>455</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456</v>
      </c>
      <c r="DH112" s="977"/>
      <c r="DI112" s="977"/>
      <c r="DJ112" s="977"/>
      <c r="DK112" s="977"/>
      <c r="DL112" s="977" t="s">
        <v>457</v>
      </c>
      <c r="DM112" s="977"/>
      <c r="DN112" s="977"/>
      <c r="DO112" s="977"/>
      <c r="DP112" s="977"/>
      <c r="DQ112" s="977" t="s">
        <v>389</v>
      </c>
      <c r="DR112" s="977"/>
      <c r="DS112" s="977"/>
      <c r="DT112" s="977"/>
      <c r="DU112" s="977"/>
      <c r="DV112" s="978" t="s">
        <v>453</v>
      </c>
      <c r="DW112" s="978"/>
      <c r="DX112" s="978"/>
      <c r="DY112" s="978"/>
      <c r="DZ112" s="979"/>
    </row>
    <row r="113" spans="1:130" s="248" customFormat="1" ht="26.25" customHeight="1" x14ac:dyDescent="0.15">
      <c r="A113" s="1011"/>
      <c r="B113" s="1012"/>
      <c r="C113" s="1007" t="s">
        <v>458</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612574</v>
      </c>
      <c r="AB113" s="991"/>
      <c r="AC113" s="991"/>
      <c r="AD113" s="991"/>
      <c r="AE113" s="992"/>
      <c r="AF113" s="993">
        <v>610898</v>
      </c>
      <c r="AG113" s="991"/>
      <c r="AH113" s="991"/>
      <c r="AI113" s="991"/>
      <c r="AJ113" s="992"/>
      <c r="AK113" s="993">
        <v>569034</v>
      </c>
      <c r="AL113" s="991"/>
      <c r="AM113" s="991"/>
      <c r="AN113" s="991"/>
      <c r="AO113" s="992"/>
      <c r="AP113" s="994">
        <v>5.4</v>
      </c>
      <c r="AQ113" s="995"/>
      <c r="AR113" s="995"/>
      <c r="AS113" s="995"/>
      <c r="AT113" s="996"/>
      <c r="AU113" s="957"/>
      <c r="AV113" s="958"/>
      <c r="AW113" s="958"/>
      <c r="AX113" s="958"/>
      <c r="AY113" s="958"/>
      <c r="AZ113" s="1006" t="s">
        <v>459</v>
      </c>
      <c r="BA113" s="1007"/>
      <c r="BB113" s="1007"/>
      <c r="BC113" s="1007"/>
      <c r="BD113" s="1007"/>
      <c r="BE113" s="1007"/>
      <c r="BF113" s="1007"/>
      <c r="BG113" s="1007"/>
      <c r="BH113" s="1007"/>
      <c r="BI113" s="1007"/>
      <c r="BJ113" s="1007"/>
      <c r="BK113" s="1007"/>
      <c r="BL113" s="1007"/>
      <c r="BM113" s="1007"/>
      <c r="BN113" s="1007"/>
      <c r="BO113" s="1007"/>
      <c r="BP113" s="1008"/>
      <c r="BQ113" s="976">
        <v>3215673</v>
      </c>
      <c r="BR113" s="977"/>
      <c r="BS113" s="977"/>
      <c r="BT113" s="977"/>
      <c r="BU113" s="977"/>
      <c r="BV113" s="977">
        <v>2786958</v>
      </c>
      <c r="BW113" s="977"/>
      <c r="BX113" s="977"/>
      <c r="BY113" s="977"/>
      <c r="BZ113" s="977"/>
      <c r="CA113" s="977">
        <v>2465559</v>
      </c>
      <c r="CB113" s="977"/>
      <c r="CC113" s="977"/>
      <c r="CD113" s="977"/>
      <c r="CE113" s="977"/>
      <c r="CF113" s="971">
        <v>23.3</v>
      </c>
      <c r="CG113" s="972"/>
      <c r="CH113" s="972"/>
      <c r="CI113" s="972"/>
      <c r="CJ113" s="972"/>
      <c r="CK113" s="1002"/>
      <c r="CL113" s="1003"/>
      <c r="CM113" s="973" t="s">
        <v>460</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446</v>
      </c>
      <c r="DH113" s="1016"/>
      <c r="DI113" s="1016"/>
      <c r="DJ113" s="1016"/>
      <c r="DK113" s="1017"/>
      <c r="DL113" s="1018" t="s">
        <v>449</v>
      </c>
      <c r="DM113" s="1016"/>
      <c r="DN113" s="1016"/>
      <c r="DO113" s="1016"/>
      <c r="DP113" s="1017"/>
      <c r="DQ113" s="1018" t="s">
        <v>442</v>
      </c>
      <c r="DR113" s="1016"/>
      <c r="DS113" s="1016"/>
      <c r="DT113" s="1016"/>
      <c r="DU113" s="1017"/>
      <c r="DV113" s="1019" t="s">
        <v>453</v>
      </c>
      <c r="DW113" s="1020"/>
      <c r="DX113" s="1020"/>
      <c r="DY113" s="1020"/>
      <c r="DZ113" s="1021"/>
    </row>
    <row r="114" spans="1:130" s="248" customFormat="1" ht="26.25" customHeight="1" x14ac:dyDescent="0.15">
      <c r="A114" s="1011"/>
      <c r="B114" s="1012"/>
      <c r="C114" s="1007" t="s">
        <v>461</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262465</v>
      </c>
      <c r="AB114" s="1016"/>
      <c r="AC114" s="1016"/>
      <c r="AD114" s="1016"/>
      <c r="AE114" s="1017"/>
      <c r="AF114" s="1018">
        <v>222946</v>
      </c>
      <c r="AG114" s="1016"/>
      <c r="AH114" s="1016"/>
      <c r="AI114" s="1016"/>
      <c r="AJ114" s="1017"/>
      <c r="AK114" s="1018">
        <v>266114</v>
      </c>
      <c r="AL114" s="1016"/>
      <c r="AM114" s="1016"/>
      <c r="AN114" s="1016"/>
      <c r="AO114" s="1017"/>
      <c r="AP114" s="1019">
        <v>2.5</v>
      </c>
      <c r="AQ114" s="1020"/>
      <c r="AR114" s="1020"/>
      <c r="AS114" s="1020"/>
      <c r="AT114" s="1021"/>
      <c r="AU114" s="957"/>
      <c r="AV114" s="958"/>
      <c r="AW114" s="958"/>
      <c r="AX114" s="958"/>
      <c r="AY114" s="958"/>
      <c r="AZ114" s="1006" t="s">
        <v>462</v>
      </c>
      <c r="BA114" s="1007"/>
      <c r="BB114" s="1007"/>
      <c r="BC114" s="1007"/>
      <c r="BD114" s="1007"/>
      <c r="BE114" s="1007"/>
      <c r="BF114" s="1007"/>
      <c r="BG114" s="1007"/>
      <c r="BH114" s="1007"/>
      <c r="BI114" s="1007"/>
      <c r="BJ114" s="1007"/>
      <c r="BK114" s="1007"/>
      <c r="BL114" s="1007"/>
      <c r="BM114" s="1007"/>
      <c r="BN114" s="1007"/>
      <c r="BO114" s="1007"/>
      <c r="BP114" s="1008"/>
      <c r="BQ114" s="976">
        <v>2822117</v>
      </c>
      <c r="BR114" s="977"/>
      <c r="BS114" s="977"/>
      <c r="BT114" s="977"/>
      <c r="BU114" s="977"/>
      <c r="BV114" s="977">
        <v>2838287</v>
      </c>
      <c r="BW114" s="977"/>
      <c r="BX114" s="977"/>
      <c r="BY114" s="977"/>
      <c r="BZ114" s="977"/>
      <c r="CA114" s="977">
        <v>2816920</v>
      </c>
      <c r="CB114" s="977"/>
      <c r="CC114" s="977"/>
      <c r="CD114" s="977"/>
      <c r="CE114" s="977"/>
      <c r="CF114" s="971">
        <v>26.6</v>
      </c>
      <c r="CG114" s="972"/>
      <c r="CH114" s="972"/>
      <c r="CI114" s="972"/>
      <c r="CJ114" s="972"/>
      <c r="CK114" s="1002"/>
      <c r="CL114" s="1003"/>
      <c r="CM114" s="973" t="s">
        <v>463</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457</v>
      </c>
      <c r="DH114" s="1016"/>
      <c r="DI114" s="1016"/>
      <c r="DJ114" s="1016"/>
      <c r="DK114" s="1017"/>
      <c r="DL114" s="1018" t="s">
        <v>457</v>
      </c>
      <c r="DM114" s="1016"/>
      <c r="DN114" s="1016"/>
      <c r="DO114" s="1016"/>
      <c r="DP114" s="1017"/>
      <c r="DQ114" s="1018" t="s">
        <v>443</v>
      </c>
      <c r="DR114" s="1016"/>
      <c r="DS114" s="1016"/>
      <c r="DT114" s="1016"/>
      <c r="DU114" s="1017"/>
      <c r="DV114" s="1019" t="s">
        <v>464</v>
      </c>
      <c r="DW114" s="1020"/>
      <c r="DX114" s="1020"/>
      <c r="DY114" s="1020"/>
      <c r="DZ114" s="1021"/>
    </row>
    <row r="115" spans="1:130" s="248" customFormat="1" ht="26.25" customHeight="1" x14ac:dyDescent="0.15">
      <c r="A115" s="1011"/>
      <c r="B115" s="1012"/>
      <c r="C115" s="1007" t="s">
        <v>465</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11872</v>
      </c>
      <c r="AB115" s="991"/>
      <c r="AC115" s="991"/>
      <c r="AD115" s="991"/>
      <c r="AE115" s="992"/>
      <c r="AF115" s="993">
        <v>11767</v>
      </c>
      <c r="AG115" s="991"/>
      <c r="AH115" s="991"/>
      <c r="AI115" s="991"/>
      <c r="AJ115" s="992"/>
      <c r="AK115" s="993">
        <v>11676</v>
      </c>
      <c r="AL115" s="991"/>
      <c r="AM115" s="991"/>
      <c r="AN115" s="991"/>
      <c r="AO115" s="992"/>
      <c r="AP115" s="994">
        <v>0.1</v>
      </c>
      <c r="AQ115" s="995"/>
      <c r="AR115" s="995"/>
      <c r="AS115" s="995"/>
      <c r="AT115" s="996"/>
      <c r="AU115" s="957"/>
      <c r="AV115" s="958"/>
      <c r="AW115" s="958"/>
      <c r="AX115" s="958"/>
      <c r="AY115" s="958"/>
      <c r="AZ115" s="1006" t="s">
        <v>466</v>
      </c>
      <c r="BA115" s="1007"/>
      <c r="BB115" s="1007"/>
      <c r="BC115" s="1007"/>
      <c r="BD115" s="1007"/>
      <c r="BE115" s="1007"/>
      <c r="BF115" s="1007"/>
      <c r="BG115" s="1007"/>
      <c r="BH115" s="1007"/>
      <c r="BI115" s="1007"/>
      <c r="BJ115" s="1007"/>
      <c r="BK115" s="1007"/>
      <c r="BL115" s="1007"/>
      <c r="BM115" s="1007"/>
      <c r="BN115" s="1007"/>
      <c r="BO115" s="1007"/>
      <c r="BP115" s="1008"/>
      <c r="BQ115" s="976" t="s">
        <v>449</v>
      </c>
      <c r="BR115" s="977"/>
      <c r="BS115" s="977"/>
      <c r="BT115" s="977"/>
      <c r="BU115" s="977"/>
      <c r="BV115" s="977" t="s">
        <v>456</v>
      </c>
      <c r="BW115" s="977"/>
      <c r="BX115" s="977"/>
      <c r="BY115" s="977"/>
      <c r="BZ115" s="977"/>
      <c r="CA115" s="977" t="s">
        <v>452</v>
      </c>
      <c r="CB115" s="977"/>
      <c r="CC115" s="977"/>
      <c r="CD115" s="977"/>
      <c r="CE115" s="977"/>
      <c r="CF115" s="971" t="s">
        <v>453</v>
      </c>
      <c r="CG115" s="972"/>
      <c r="CH115" s="972"/>
      <c r="CI115" s="972"/>
      <c r="CJ115" s="972"/>
      <c r="CK115" s="1002"/>
      <c r="CL115" s="1003"/>
      <c r="CM115" s="1006" t="s">
        <v>467</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468</v>
      </c>
      <c r="DH115" s="1016"/>
      <c r="DI115" s="1016"/>
      <c r="DJ115" s="1016"/>
      <c r="DK115" s="1017"/>
      <c r="DL115" s="1018" t="s">
        <v>442</v>
      </c>
      <c r="DM115" s="1016"/>
      <c r="DN115" s="1016"/>
      <c r="DO115" s="1016"/>
      <c r="DP115" s="1017"/>
      <c r="DQ115" s="1018" t="s">
        <v>443</v>
      </c>
      <c r="DR115" s="1016"/>
      <c r="DS115" s="1016"/>
      <c r="DT115" s="1016"/>
      <c r="DU115" s="1017"/>
      <c r="DV115" s="1019" t="s">
        <v>445</v>
      </c>
      <c r="DW115" s="1020"/>
      <c r="DX115" s="1020"/>
      <c r="DY115" s="1020"/>
      <c r="DZ115" s="1021"/>
    </row>
    <row r="116" spans="1:130" s="248" customFormat="1" ht="26.25" customHeight="1" x14ac:dyDescent="0.15">
      <c r="A116" s="1013"/>
      <c r="B116" s="1014"/>
      <c r="C116" s="1022" t="s">
        <v>469</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v>34</v>
      </c>
      <c r="AB116" s="1016"/>
      <c r="AC116" s="1016"/>
      <c r="AD116" s="1016"/>
      <c r="AE116" s="1017"/>
      <c r="AF116" s="1018">
        <v>9</v>
      </c>
      <c r="AG116" s="1016"/>
      <c r="AH116" s="1016"/>
      <c r="AI116" s="1016"/>
      <c r="AJ116" s="1017"/>
      <c r="AK116" s="1018">
        <v>119</v>
      </c>
      <c r="AL116" s="1016"/>
      <c r="AM116" s="1016"/>
      <c r="AN116" s="1016"/>
      <c r="AO116" s="1017"/>
      <c r="AP116" s="1019">
        <v>0</v>
      </c>
      <c r="AQ116" s="1020"/>
      <c r="AR116" s="1020"/>
      <c r="AS116" s="1020"/>
      <c r="AT116" s="1021"/>
      <c r="AU116" s="957"/>
      <c r="AV116" s="958"/>
      <c r="AW116" s="958"/>
      <c r="AX116" s="958"/>
      <c r="AY116" s="958"/>
      <c r="AZ116" s="1024" t="s">
        <v>470</v>
      </c>
      <c r="BA116" s="1025"/>
      <c r="BB116" s="1025"/>
      <c r="BC116" s="1025"/>
      <c r="BD116" s="1025"/>
      <c r="BE116" s="1025"/>
      <c r="BF116" s="1025"/>
      <c r="BG116" s="1025"/>
      <c r="BH116" s="1025"/>
      <c r="BI116" s="1025"/>
      <c r="BJ116" s="1025"/>
      <c r="BK116" s="1025"/>
      <c r="BL116" s="1025"/>
      <c r="BM116" s="1025"/>
      <c r="BN116" s="1025"/>
      <c r="BO116" s="1025"/>
      <c r="BP116" s="1026"/>
      <c r="BQ116" s="976" t="s">
        <v>449</v>
      </c>
      <c r="BR116" s="977"/>
      <c r="BS116" s="977"/>
      <c r="BT116" s="977"/>
      <c r="BU116" s="977"/>
      <c r="BV116" s="977" t="s">
        <v>446</v>
      </c>
      <c r="BW116" s="977"/>
      <c r="BX116" s="977"/>
      <c r="BY116" s="977"/>
      <c r="BZ116" s="977"/>
      <c r="CA116" s="977" t="s">
        <v>445</v>
      </c>
      <c r="CB116" s="977"/>
      <c r="CC116" s="977"/>
      <c r="CD116" s="977"/>
      <c r="CE116" s="977"/>
      <c r="CF116" s="971" t="s">
        <v>449</v>
      </c>
      <c r="CG116" s="972"/>
      <c r="CH116" s="972"/>
      <c r="CI116" s="972"/>
      <c r="CJ116" s="972"/>
      <c r="CK116" s="1002"/>
      <c r="CL116" s="1003"/>
      <c r="CM116" s="973" t="s">
        <v>471</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468</v>
      </c>
      <c r="DH116" s="1016"/>
      <c r="DI116" s="1016"/>
      <c r="DJ116" s="1016"/>
      <c r="DK116" s="1017"/>
      <c r="DL116" s="1018" t="s">
        <v>443</v>
      </c>
      <c r="DM116" s="1016"/>
      <c r="DN116" s="1016"/>
      <c r="DO116" s="1016"/>
      <c r="DP116" s="1017"/>
      <c r="DQ116" s="1018" t="s">
        <v>442</v>
      </c>
      <c r="DR116" s="1016"/>
      <c r="DS116" s="1016"/>
      <c r="DT116" s="1016"/>
      <c r="DU116" s="1017"/>
      <c r="DV116" s="1019" t="s">
        <v>453</v>
      </c>
      <c r="DW116" s="1020"/>
      <c r="DX116" s="1020"/>
      <c r="DY116" s="1020"/>
      <c r="DZ116" s="1021"/>
    </row>
    <row r="117" spans="1:130" s="248" customFormat="1" ht="26.25" customHeight="1" x14ac:dyDescent="0.15">
      <c r="A117" s="961" t="s">
        <v>187</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472</v>
      </c>
      <c r="Z117" s="943"/>
      <c r="AA117" s="1033">
        <v>4620505</v>
      </c>
      <c r="AB117" s="1034"/>
      <c r="AC117" s="1034"/>
      <c r="AD117" s="1034"/>
      <c r="AE117" s="1035"/>
      <c r="AF117" s="1036">
        <v>4518904</v>
      </c>
      <c r="AG117" s="1034"/>
      <c r="AH117" s="1034"/>
      <c r="AI117" s="1034"/>
      <c r="AJ117" s="1035"/>
      <c r="AK117" s="1036">
        <v>4323765</v>
      </c>
      <c r="AL117" s="1034"/>
      <c r="AM117" s="1034"/>
      <c r="AN117" s="1034"/>
      <c r="AO117" s="1035"/>
      <c r="AP117" s="1037"/>
      <c r="AQ117" s="1038"/>
      <c r="AR117" s="1038"/>
      <c r="AS117" s="1038"/>
      <c r="AT117" s="1039"/>
      <c r="AU117" s="957"/>
      <c r="AV117" s="958"/>
      <c r="AW117" s="958"/>
      <c r="AX117" s="958"/>
      <c r="AY117" s="958"/>
      <c r="AZ117" s="1024" t="s">
        <v>473</v>
      </c>
      <c r="BA117" s="1025"/>
      <c r="BB117" s="1025"/>
      <c r="BC117" s="1025"/>
      <c r="BD117" s="1025"/>
      <c r="BE117" s="1025"/>
      <c r="BF117" s="1025"/>
      <c r="BG117" s="1025"/>
      <c r="BH117" s="1025"/>
      <c r="BI117" s="1025"/>
      <c r="BJ117" s="1025"/>
      <c r="BK117" s="1025"/>
      <c r="BL117" s="1025"/>
      <c r="BM117" s="1025"/>
      <c r="BN117" s="1025"/>
      <c r="BO117" s="1025"/>
      <c r="BP117" s="1026"/>
      <c r="BQ117" s="976" t="s">
        <v>468</v>
      </c>
      <c r="BR117" s="977"/>
      <c r="BS117" s="977"/>
      <c r="BT117" s="977"/>
      <c r="BU117" s="977"/>
      <c r="BV117" s="977" t="s">
        <v>452</v>
      </c>
      <c r="BW117" s="977"/>
      <c r="BX117" s="977"/>
      <c r="BY117" s="977"/>
      <c r="BZ117" s="977"/>
      <c r="CA117" s="977" t="s">
        <v>453</v>
      </c>
      <c r="CB117" s="977"/>
      <c r="CC117" s="977"/>
      <c r="CD117" s="977"/>
      <c r="CE117" s="977"/>
      <c r="CF117" s="971" t="s">
        <v>442</v>
      </c>
      <c r="CG117" s="972"/>
      <c r="CH117" s="972"/>
      <c r="CI117" s="972"/>
      <c r="CJ117" s="972"/>
      <c r="CK117" s="1002"/>
      <c r="CL117" s="1003"/>
      <c r="CM117" s="973" t="s">
        <v>474</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452</v>
      </c>
      <c r="DH117" s="1016"/>
      <c r="DI117" s="1016"/>
      <c r="DJ117" s="1016"/>
      <c r="DK117" s="1017"/>
      <c r="DL117" s="1018" t="s">
        <v>452</v>
      </c>
      <c r="DM117" s="1016"/>
      <c r="DN117" s="1016"/>
      <c r="DO117" s="1016"/>
      <c r="DP117" s="1017"/>
      <c r="DQ117" s="1018" t="s">
        <v>442</v>
      </c>
      <c r="DR117" s="1016"/>
      <c r="DS117" s="1016"/>
      <c r="DT117" s="1016"/>
      <c r="DU117" s="1017"/>
      <c r="DV117" s="1019" t="s">
        <v>475</v>
      </c>
      <c r="DW117" s="1020"/>
      <c r="DX117" s="1020"/>
      <c r="DY117" s="1020"/>
      <c r="DZ117" s="1021"/>
    </row>
    <row r="118" spans="1:130" s="248" customFormat="1" ht="26.25" customHeight="1" x14ac:dyDescent="0.15">
      <c r="A118" s="961" t="s">
        <v>437</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434</v>
      </c>
      <c r="AB118" s="942"/>
      <c r="AC118" s="942"/>
      <c r="AD118" s="942"/>
      <c r="AE118" s="943"/>
      <c r="AF118" s="941" t="s">
        <v>435</v>
      </c>
      <c r="AG118" s="942"/>
      <c r="AH118" s="942"/>
      <c r="AI118" s="942"/>
      <c r="AJ118" s="943"/>
      <c r="AK118" s="941" t="s">
        <v>305</v>
      </c>
      <c r="AL118" s="942"/>
      <c r="AM118" s="942"/>
      <c r="AN118" s="942"/>
      <c r="AO118" s="943"/>
      <c r="AP118" s="1028" t="s">
        <v>436</v>
      </c>
      <c r="AQ118" s="1029"/>
      <c r="AR118" s="1029"/>
      <c r="AS118" s="1029"/>
      <c r="AT118" s="1030"/>
      <c r="AU118" s="957"/>
      <c r="AV118" s="958"/>
      <c r="AW118" s="958"/>
      <c r="AX118" s="958"/>
      <c r="AY118" s="958"/>
      <c r="AZ118" s="1031" t="s">
        <v>476</v>
      </c>
      <c r="BA118" s="1022"/>
      <c r="BB118" s="1022"/>
      <c r="BC118" s="1022"/>
      <c r="BD118" s="1022"/>
      <c r="BE118" s="1022"/>
      <c r="BF118" s="1022"/>
      <c r="BG118" s="1022"/>
      <c r="BH118" s="1022"/>
      <c r="BI118" s="1022"/>
      <c r="BJ118" s="1022"/>
      <c r="BK118" s="1022"/>
      <c r="BL118" s="1022"/>
      <c r="BM118" s="1022"/>
      <c r="BN118" s="1022"/>
      <c r="BO118" s="1022"/>
      <c r="BP118" s="1023"/>
      <c r="BQ118" s="1054" t="s">
        <v>477</v>
      </c>
      <c r="BR118" s="1055"/>
      <c r="BS118" s="1055"/>
      <c r="BT118" s="1055"/>
      <c r="BU118" s="1055"/>
      <c r="BV118" s="1055" t="s">
        <v>442</v>
      </c>
      <c r="BW118" s="1055"/>
      <c r="BX118" s="1055"/>
      <c r="BY118" s="1055"/>
      <c r="BZ118" s="1055"/>
      <c r="CA118" s="1055" t="s">
        <v>453</v>
      </c>
      <c r="CB118" s="1055"/>
      <c r="CC118" s="1055"/>
      <c r="CD118" s="1055"/>
      <c r="CE118" s="1055"/>
      <c r="CF118" s="971" t="s">
        <v>452</v>
      </c>
      <c r="CG118" s="972"/>
      <c r="CH118" s="972"/>
      <c r="CI118" s="972"/>
      <c r="CJ118" s="972"/>
      <c r="CK118" s="1002"/>
      <c r="CL118" s="1003"/>
      <c r="CM118" s="973" t="s">
        <v>478</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389</v>
      </c>
      <c r="DH118" s="1016"/>
      <c r="DI118" s="1016"/>
      <c r="DJ118" s="1016"/>
      <c r="DK118" s="1017"/>
      <c r="DL118" s="1018" t="s">
        <v>442</v>
      </c>
      <c r="DM118" s="1016"/>
      <c r="DN118" s="1016"/>
      <c r="DO118" s="1016"/>
      <c r="DP118" s="1017"/>
      <c r="DQ118" s="1018" t="s">
        <v>464</v>
      </c>
      <c r="DR118" s="1016"/>
      <c r="DS118" s="1016"/>
      <c r="DT118" s="1016"/>
      <c r="DU118" s="1017"/>
      <c r="DV118" s="1019" t="s">
        <v>442</v>
      </c>
      <c r="DW118" s="1020"/>
      <c r="DX118" s="1020"/>
      <c r="DY118" s="1020"/>
      <c r="DZ118" s="1021"/>
    </row>
    <row r="119" spans="1:130" s="248" customFormat="1" ht="26.25" customHeight="1" x14ac:dyDescent="0.15">
      <c r="A119" s="1115" t="s">
        <v>440</v>
      </c>
      <c r="B119" s="1001"/>
      <c r="C119" s="980" t="s">
        <v>441</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464</v>
      </c>
      <c r="AB119" s="949"/>
      <c r="AC119" s="949"/>
      <c r="AD119" s="949"/>
      <c r="AE119" s="950"/>
      <c r="AF119" s="951" t="s">
        <v>449</v>
      </c>
      <c r="AG119" s="949"/>
      <c r="AH119" s="949"/>
      <c r="AI119" s="949"/>
      <c r="AJ119" s="950"/>
      <c r="AK119" s="951" t="s">
        <v>477</v>
      </c>
      <c r="AL119" s="949"/>
      <c r="AM119" s="949"/>
      <c r="AN119" s="949"/>
      <c r="AO119" s="950"/>
      <c r="AP119" s="952" t="s">
        <v>479</v>
      </c>
      <c r="AQ119" s="953"/>
      <c r="AR119" s="953"/>
      <c r="AS119" s="953"/>
      <c r="AT119" s="954"/>
      <c r="AU119" s="959"/>
      <c r="AV119" s="960"/>
      <c r="AW119" s="960"/>
      <c r="AX119" s="960"/>
      <c r="AY119" s="960"/>
      <c r="AZ119" s="279" t="s">
        <v>187</v>
      </c>
      <c r="BA119" s="279"/>
      <c r="BB119" s="279"/>
      <c r="BC119" s="279"/>
      <c r="BD119" s="279"/>
      <c r="BE119" s="279"/>
      <c r="BF119" s="279"/>
      <c r="BG119" s="279"/>
      <c r="BH119" s="279"/>
      <c r="BI119" s="279"/>
      <c r="BJ119" s="279"/>
      <c r="BK119" s="279"/>
      <c r="BL119" s="279"/>
      <c r="BM119" s="279"/>
      <c r="BN119" s="279"/>
      <c r="BO119" s="1032" t="s">
        <v>480</v>
      </c>
      <c r="BP119" s="1063"/>
      <c r="BQ119" s="1054">
        <v>49960707</v>
      </c>
      <c r="BR119" s="1055"/>
      <c r="BS119" s="1055"/>
      <c r="BT119" s="1055"/>
      <c r="BU119" s="1055"/>
      <c r="BV119" s="1055">
        <v>47168271</v>
      </c>
      <c r="BW119" s="1055"/>
      <c r="BX119" s="1055"/>
      <c r="BY119" s="1055"/>
      <c r="BZ119" s="1055"/>
      <c r="CA119" s="1055">
        <v>45160743</v>
      </c>
      <c r="CB119" s="1055"/>
      <c r="CC119" s="1055"/>
      <c r="CD119" s="1055"/>
      <c r="CE119" s="1055"/>
      <c r="CF119" s="1056"/>
      <c r="CG119" s="1057"/>
      <c r="CH119" s="1057"/>
      <c r="CI119" s="1057"/>
      <c r="CJ119" s="1058"/>
      <c r="CK119" s="1004"/>
      <c r="CL119" s="1005"/>
      <c r="CM119" s="1059" t="s">
        <v>481</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v>62562</v>
      </c>
      <c r="DH119" s="1041"/>
      <c r="DI119" s="1041"/>
      <c r="DJ119" s="1041"/>
      <c r="DK119" s="1042"/>
      <c r="DL119" s="1040">
        <v>50754</v>
      </c>
      <c r="DM119" s="1041"/>
      <c r="DN119" s="1041"/>
      <c r="DO119" s="1041"/>
      <c r="DP119" s="1042"/>
      <c r="DQ119" s="1040">
        <v>38933</v>
      </c>
      <c r="DR119" s="1041"/>
      <c r="DS119" s="1041"/>
      <c r="DT119" s="1041"/>
      <c r="DU119" s="1042"/>
      <c r="DV119" s="1043">
        <v>0.4</v>
      </c>
      <c r="DW119" s="1044"/>
      <c r="DX119" s="1044"/>
      <c r="DY119" s="1044"/>
      <c r="DZ119" s="1045"/>
    </row>
    <row r="120" spans="1:130" s="248" customFormat="1" ht="26.25" customHeight="1" x14ac:dyDescent="0.15">
      <c r="A120" s="1116"/>
      <c r="B120" s="1003"/>
      <c r="C120" s="973" t="s">
        <v>448</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477</v>
      </c>
      <c r="AB120" s="1016"/>
      <c r="AC120" s="1016"/>
      <c r="AD120" s="1016"/>
      <c r="AE120" s="1017"/>
      <c r="AF120" s="1018" t="s">
        <v>477</v>
      </c>
      <c r="AG120" s="1016"/>
      <c r="AH120" s="1016"/>
      <c r="AI120" s="1016"/>
      <c r="AJ120" s="1017"/>
      <c r="AK120" s="1018" t="s">
        <v>449</v>
      </c>
      <c r="AL120" s="1016"/>
      <c r="AM120" s="1016"/>
      <c r="AN120" s="1016"/>
      <c r="AO120" s="1017"/>
      <c r="AP120" s="1019" t="s">
        <v>443</v>
      </c>
      <c r="AQ120" s="1020"/>
      <c r="AR120" s="1020"/>
      <c r="AS120" s="1020"/>
      <c r="AT120" s="1021"/>
      <c r="AU120" s="1046" t="s">
        <v>482</v>
      </c>
      <c r="AV120" s="1047"/>
      <c r="AW120" s="1047"/>
      <c r="AX120" s="1047"/>
      <c r="AY120" s="1048"/>
      <c r="AZ120" s="997" t="s">
        <v>483</v>
      </c>
      <c r="BA120" s="946"/>
      <c r="BB120" s="946"/>
      <c r="BC120" s="946"/>
      <c r="BD120" s="946"/>
      <c r="BE120" s="946"/>
      <c r="BF120" s="946"/>
      <c r="BG120" s="946"/>
      <c r="BH120" s="946"/>
      <c r="BI120" s="946"/>
      <c r="BJ120" s="946"/>
      <c r="BK120" s="946"/>
      <c r="BL120" s="946"/>
      <c r="BM120" s="946"/>
      <c r="BN120" s="946"/>
      <c r="BO120" s="946"/>
      <c r="BP120" s="947"/>
      <c r="BQ120" s="983">
        <v>5227632</v>
      </c>
      <c r="BR120" s="984"/>
      <c r="BS120" s="984"/>
      <c r="BT120" s="984"/>
      <c r="BU120" s="984"/>
      <c r="BV120" s="984">
        <v>6046064</v>
      </c>
      <c r="BW120" s="984"/>
      <c r="BX120" s="984"/>
      <c r="BY120" s="984"/>
      <c r="BZ120" s="984"/>
      <c r="CA120" s="984">
        <v>7765132</v>
      </c>
      <c r="CB120" s="984"/>
      <c r="CC120" s="984"/>
      <c r="CD120" s="984"/>
      <c r="CE120" s="984"/>
      <c r="CF120" s="998">
        <v>73.3</v>
      </c>
      <c r="CG120" s="999"/>
      <c r="CH120" s="999"/>
      <c r="CI120" s="999"/>
      <c r="CJ120" s="999"/>
      <c r="CK120" s="1064" t="s">
        <v>484</v>
      </c>
      <c r="CL120" s="1065"/>
      <c r="CM120" s="1065"/>
      <c r="CN120" s="1065"/>
      <c r="CO120" s="1066"/>
      <c r="CP120" s="1072" t="s">
        <v>485</v>
      </c>
      <c r="CQ120" s="1073"/>
      <c r="CR120" s="1073"/>
      <c r="CS120" s="1073"/>
      <c r="CT120" s="1073"/>
      <c r="CU120" s="1073"/>
      <c r="CV120" s="1073"/>
      <c r="CW120" s="1073"/>
      <c r="CX120" s="1073"/>
      <c r="CY120" s="1073"/>
      <c r="CZ120" s="1073"/>
      <c r="DA120" s="1073"/>
      <c r="DB120" s="1073"/>
      <c r="DC120" s="1073"/>
      <c r="DD120" s="1073"/>
      <c r="DE120" s="1073"/>
      <c r="DF120" s="1074"/>
      <c r="DG120" s="983">
        <v>11170864</v>
      </c>
      <c r="DH120" s="984"/>
      <c r="DI120" s="984"/>
      <c r="DJ120" s="984"/>
      <c r="DK120" s="984"/>
      <c r="DL120" s="984">
        <v>10761939</v>
      </c>
      <c r="DM120" s="984"/>
      <c r="DN120" s="984"/>
      <c r="DO120" s="984"/>
      <c r="DP120" s="984"/>
      <c r="DQ120" s="984">
        <v>10143670</v>
      </c>
      <c r="DR120" s="984"/>
      <c r="DS120" s="984"/>
      <c r="DT120" s="984"/>
      <c r="DU120" s="984"/>
      <c r="DV120" s="985">
        <v>95.8</v>
      </c>
      <c r="DW120" s="985"/>
      <c r="DX120" s="985"/>
      <c r="DY120" s="985"/>
      <c r="DZ120" s="986"/>
    </row>
    <row r="121" spans="1:130" s="248" customFormat="1" ht="26.25" customHeight="1" x14ac:dyDescent="0.15">
      <c r="A121" s="1116"/>
      <c r="B121" s="1003"/>
      <c r="C121" s="1024" t="s">
        <v>486</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443</v>
      </c>
      <c r="AB121" s="1016"/>
      <c r="AC121" s="1016"/>
      <c r="AD121" s="1016"/>
      <c r="AE121" s="1017"/>
      <c r="AF121" s="1018" t="s">
        <v>468</v>
      </c>
      <c r="AG121" s="1016"/>
      <c r="AH121" s="1016"/>
      <c r="AI121" s="1016"/>
      <c r="AJ121" s="1017"/>
      <c r="AK121" s="1018" t="s">
        <v>453</v>
      </c>
      <c r="AL121" s="1016"/>
      <c r="AM121" s="1016"/>
      <c r="AN121" s="1016"/>
      <c r="AO121" s="1017"/>
      <c r="AP121" s="1019" t="s">
        <v>443</v>
      </c>
      <c r="AQ121" s="1020"/>
      <c r="AR121" s="1020"/>
      <c r="AS121" s="1020"/>
      <c r="AT121" s="1021"/>
      <c r="AU121" s="1049"/>
      <c r="AV121" s="1050"/>
      <c r="AW121" s="1050"/>
      <c r="AX121" s="1050"/>
      <c r="AY121" s="1051"/>
      <c r="AZ121" s="1006" t="s">
        <v>487</v>
      </c>
      <c r="BA121" s="1007"/>
      <c r="BB121" s="1007"/>
      <c r="BC121" s="1007"/>
      <c r="BD121" s="1007"/>
      <c r="BE121" s="1007"/>
      <c r="BF121" s="1007"/>
      <c r="BG121" s="1007"/>
      <c r="BH121" s="1007"/>
      <c r="BI121" s="1007"/>
      <c r="BJ121" s="1007"/>
      <c r="BK121" s="1007"/>
      <c r="BL121" s="1007"/>
      <c r="BM121" s="1007"/>
      <c r="BN121" s="1007"/>
      <c r="BO121" s="1007"/>
      <c r="BP121" s="1008"/>
      <c r="BQ121" s="976">
        <v>5854119</v>
      </c>
      <c r="BR121" s="977"/>
      <c r="BS121" s="977"/>
      <c r="BT121" s="977"/>
      <c r="BU121" s="977"/>
      <c r="BV121" s="977">
        <v>5626411</v>
      </c>
      <c r="BW121" s="977"/>
      <c r="BX121" s="977"/>
      <c r="BY121" s="977"/>
      <c r="BZ121" s="977"/>
      <c r="CA121" s="977">
        <v>5257634</v>
      </c>
      <c r="CB121" s="977"/>
      <c r="CC121" s="977"/>
      <c r="CD121" s="977"/>
      <c r="CE121" s="977"/>
      <c r="CF121" s="971">
        <v>49.7</v>
      </c>
      <c r="CG121" s="972"/>
      <c r="CH121" s="972"/>
      <c r="CI121" s="972"/>
      <c r="CJ121" s="972"/>
      <c r="CK121" s="1067"/>
      <c r="CL121" s="1068"/>
      <c r="CM121" s="1068"/>
      <c r="CN121" s="1068"/>
      <c r="CO121" s="1069"/>
      <c r="CP121" s="1077" t="s">
        <v>488</v>
      </c>
      <c r="CQ121" s="1078"/>
      <c r="CR121" s="1078"/>
      <c r="CS121" s="1078"/>
      <c r="CT121" s="1078"/>
      <c r="CU121" s="1078"/>
      <c r="CV121" s="1078"/>
      <c r="CW121" s="1078"/>
      <c r="CX121" s="1078"/>
      <c r="CY121" s="1078"/>
      <c r="CZ121" s="1078"/>
      <c r="DA121" s="1078"/>
      <c r="DB121" s="1078"/>
      <c r="DC121" s="1078"/>
      <c r="DD121" s="1078"/>
      <c r="DE121" s="1078"/>
      <c r="DF121" s="1079"/>
      <c r="DG121" s="976">
        <v>62202</v>
      </c>
      <c r="DH121" s="977"/>
      <c r="DI121" s="977"/>
      <c r="DJ121" s="977"/>
      <c r="DK121" s="977"/>
      <c r="DL121" s="977">
        <v>87525</v>
      </c>
      <c r="DM121" s="977"/>
      <c r="DN121" s="977"/>
      <c r="DO121" s="977"/>
      <c r="DP121" s="977"/>
      <c r="DQ121" s="977">
        <v>105248</v>
      </c>
      <c r="DR121" s="977"/>
      <c r="DS121" s="977"/>
      <c r="DT121" s="977"/>
      <c r="DU121" s="977"/>
      <c r="DV121" s="978">
        <v>1</v>
      </c>
      <c r="DW121" s="978"/>
      <c r="DX121" s="978"/>
      <c r="DY121" s="978"/>
      <c r="DZ121" s="979"/>
    </row>
    <row r="122" spans="1:130" s="248" customFormat="1" ht="26.25" customHeight="1" x14ac:dyDescent="0.15">
      <c r="A122" s="1116"/>
      <c r="B122" s="1003"/>
      <c r="C122" s="973" t="s">
        <v>463</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464</v>
      </c>
      <c r="AB122" s="1016"/>
      <c r="AC122" s="1016"/>
      <c r="AD122" s="1016"/>
      <c r="AE122" s="1017"/>
      <c r="AF122" s="1018" t="s">
        <v>477</v>
      </c>
      <c r="AG122" s="1016"/>
      <c r="AH122" s="1016"/>
      <c r="AI122" s="1016"/>
      <c r="AJ122" s="1017"/>
      <c r="AK122" s="1018" t="s">
        <v>477</v>
      </c>
      <c r="AL122" s="1016"/>
      <c r="AM122" s="1016"/>
      <c r="AN122" s="1016"/>
      <c r="AO122" s="1017"/>
      <c r="AP122" s="1019" t="s">
        <v>452</v>
      </c>
      <c r="AQ122" s="1020"/>
      <c r="AR122" s="1020"/>
      <c r="AS122" s="1020"/>
      <c r="AT122" s="1021"/>
      <c r="AU122" s="1049"/>
      <c r="AV122" s="1050"/>
      <c r="AW122" s="1050"/>
      <c r="AX122" s="1050"/>
      <c r="AY122" s="1051"/>
      <c r="AZ122" s="1031" t="s">
        <v>489</v>
      </c>
      <c r="BA122" s="1022"/>
      <c r="BB122" s="1022"/>
      <c r="BC122" s="1022"/>
      <c r="BD122" s="1022"/>
      <c r="BE122" s="1022"/>
      <c r="BF122" s="1022"/>
      <c r="BG122" s="1022"/>
      <c r="BH122" s="1022"/>
      <c r="BI122" s="1022"/>
      <c r="BJ122" s="1022"/>
      <c r="BK122" s="1022"/>
      <c r="BL122" s="1022"/>
      <c r="BM122" s="1022"/>
      <c r="BN122" s="1022"/>
      <c r="BO122" s="1022"/>
      <c r="BP122" s="1023"/>
      <c r="BQ122" s="1054">
        <v>26788769</v>
      </c>
      <c r="BR122" s="1055"/>
      <c r="BS122" s="1055"/>
      <c r="BT122" s="1055"/>
      <c r="BU122" s="1055"/>
      <c r="BV122" s="1055">
        <v>25678186</v>
      </c>
      <c r="BW122" s="1055"/>
      <c r="BX122" s="1055"/>
      <c r="BY122" s="1055"/>
      <c r="BZ122" s="1055"/>
      <c r="CA122" s="1055">
        <v>25478614</v>
      </c>
      <c r="CB122" s="1055"/>
      <c r="CC122" s="1055"/>
      <c r="CD122" s="1055"/>
      <c r="CE122" s="1055"/>
      <c r="CF122" s="1075">
        <v>240.6</v>
      </c>
      <c r="CG122" s="1076"/>
      <c r="CH122" s="1076"/>
      <c r="CI122" s="1076"/>
      <c r="CJ122" s="1076"/>
      <c r="CK122" s="1067"/>
      <c r="CL122" s="1068"/>
      <c r="CM122" s="1068"/>
      <c r="CN122" s="1068"/>
      <c r="CO122" s="1069"/>
      <c r="CP122" s="1077" t="s">
        <v>490</v>
      </c>
      <c r="CQ122" s="1078"/>
      <c r="CR122" s="1078"/>
      <c r="CS122" s="1078"/>
      <c r="CT122" s="1078"/>
      <c r="CU122" s="1078"/>
      <c r="CV122" s="1078"/>
      <c r="CW122" s="1078"/>
      <c r="CX122" s="1078"/>
      <c r="CY122" s="1078"/>
      <c r="CZ122" s="1078"/>
      <c r="DA122" s="1078"/>
      <c r="DB122" s="1078"/>
      <c r="DC122" s="1078"/>
      <c r="DD122" s="1078"/>
      <c r="DE122" s="1078"/>
      <c r="DF122" s="1079"/>
      <c r="DG122" s="976">
        <v>13960</v>
      </c>
      <c r="DH122" s="977"/>
      <c r="DI122" s="977"/>
      <c r="DJ122" s="977"/>
      <c r="DK122" s="977"/>
      <c r="DL122" s="977">
        <v>13334</v>
      </c>
      <c r="DM122" s="977"/>
      <c r="DN122" s="977"/>
      <c r="DO122" s="977"/>
      <c r="DP122" s="977"/>
      <c r="DQ122" s="977">
        <v>16185</v>
      </c>
      <c r="DR122" s="977"/>
      <c r="DS122" s="977"/>
      <c r="DT122" s="977"/>
      <c r="DU122" s="977"/>
      <c r="DV122" s="978">
        <v>0.2</v>
      </c>
      <c r="DW122" s="978"/>
      <c r="DX122" s="978"/>
      <c r="DY122" s="978"/>
      <c r="DZ122" s="979"/>
    </row>
    <row r="123" spans="1:130" s="248" customFormat="1" ht="26.25" customHeight="1" x14ac:dyDescent="0.15">
      <c r="A123" s="1116"/>
      <c r="B123" s="1003"/>
      <c r="C123" s="973" t="s">
        <v>471</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452</v>
      </c>
      <c r="AB123" s="1016"/>
      <c r="AC123" s="1016"/>
      <c r="AD123" s="1016"/>
      <c r="AE123" s="1017"/>
      <c r="AF123" s="1018" t="s">
        <v>479</v>
      </c>
      <c r="AG123" s="1016"/>
      <c r="AH123" s="1016"/>
      <c r="AI123" s="1016"/>
      <c r="AJ123" s="1017"/>
      <c r="AK123" s="1018" t="s">
        <v>491</v>
      </c>
      <c r="AL123" s="1016"/>
      <c r="AM123" s="1016"/>
      <c r="AN123" s="1016"/>
      <c r="AO123" s="1017"/>
      <c r="AP123" s="1019" t="s">
        <v>452</v>
      </c>
      <c r="AQ123" s="1020"/>
      <c r="AR123" s="1020"/>
      <c r="AS123" s="1020"/>
      <c r="AT123" s="1021"/>
      <c r="AU123" s="1052"/>
      <c r="AV123" s="1053"/>
      <c r="AW123" s="1053"/>
      <c r="AX123" s="1053"/>
      <c r="AY123" s="1053"/>
      <c r="AZ123" s="279" t="s">
        <v>187</v>
      </c>
      <c r="BA123" s="279"/>
      <c r="BB123" s="279"/>
      <c r="BC123" s="279"/>
      <c r="BD123" s="279"/>
      <c r="BE123" s="279"/>
      <c r="BF123" s="279"/>
      <c r="BG123" s="279"/>
      <c r="BH123" s="279"/>
      <c r="BI123" s="279"/>
      <c r="BJ123" s="279"/>
      <c r="BK123" s="279"/>
      <c r="BL123" s="279"/>
      <c r="BM123" s="279"/>
      <c r="BN123" s="279"/>
      <c r="BO123" s="1032" t="s">
        <v>492</v>
      </c>
      <c r="BP123" s="1063"/>
      <c r="BQ123" s="1122">
        <v>37870520</v>
      </c>
      <c r="BR123" s="1123"/>
      <c r="BS123" s="1123"/>
      <c r="BT123" s="1123"/>
      <c r="BU123" s="1123"/>
      <c r="BV123" s="1123">
        <v>37350661</v>
      </c>
      <c r="BW123" s="1123"/>
      <c r="BX123" s="1123"/>
      <c r="BY123" s="1123"/>
      <c r="BZ123" s="1123"/>
      <c r="CA123" s="1123">
        <v>38501380</v>
      </c>
      <c r="CB123" s="1123"/>
      <c r="CC123" s="1123"/>
      <c r="CD123" s="1123"/>
      <c r="CE123" s="1123"/>
      <c r="CF123" s="1056"/>
      <c r="CG123" s="1057"/>
      <c r="CH123" s="1057"/>
      <c r="CI123" s="1057"/>
      <c r="CJ123" s="1058"/>
      <c r="CK123" s="1067"/>
      <c r="CL123" s="1068"/>
      <c r="CM123" s="1068"/>
      <c r="CN123" s="1068"/>
      <c r="CO123" s="1069"/>
      <c r="CP123" s="1077" t="s">
        <v>493</v>
      </c>
      <c r="CQ123" s="1078"/>
      <c r="CR123" s="1078"/>
      <c r="CS123" s="1078"/>
      <c r="CT123" s="1078"/>
      <c r="CU123" s="1078"/>
      <c r="CV123" s="1078"/>
      <c r="CW123" s="1078"/>
      <c r="CX123" s="1078"/>
      <c r="CY123" s="1078"/>
      <c r="CZ123" s="1078"/>
      <c r="DA123" s="1078"/>
      <c r="DB123" s="1078"/>
      <c r="DC123" s="1078"/>
      <c r="DD123" s="1078"/>
      <c r="DE123" s="1078"/>
      <c r="DF123" s="1079"/>
      <c r="DG123" s="1015" t="s">
        <v>477</v>
      </c>
      <c r="DH123" s="1016"/>
      <c r="DI123" s="1016"/>
      <c r="DJ123" s="1016"/>
      <c r="DK123" s="1017"/>
      <c r="DL123" s="1018" t="s">
        <v>442</v>
      </c>
      <c r="DM123" s="1016"/>
      <c r="DN123" s="1016"/>
      <c r="DO123" s="1016"/>
      <c r="DP123" s="1017"/>
      <c r="DQ123" s="1018" t="s">
        <v>449</v>
      </c>
      <c r="DR123" s="1016"/>
      <c r="DS123" s="1016"/>
      <c r="DT123" s="1016"/>
      <c r="DU123" s="1017"/>
      <c r="DV123" s="1019" t="s">
        <v>477</v>
      </c>
      <c r="DW123" s="1020"/>
      <c r="DX123" s="1020"/>
      <c r="DY123" s="1020"/>
      <c r="DZ123" s="1021"/>
    </row>
    <row r="124" spans="1:130" s="248" customFormat="1" ht="26.25" customHeight="1" thickBot="1" x14ac:dyDescent="0.2">
      <c r="A124" s="1116"/>
      <c r="B124" s="1003"/>
      <c r="C124" s="973" t="s">
        <v>474</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453</v>
      </c>
      <c r="AB124" s="1016"/>
      <c r="AC124" s="1016"/>
      <c r="AD124" s="1016"/>
      <c r="AE124" s="1017"/>
      <c r="AF124" s="1018" t="s">
        <v>452</v>
      </c>
      <c r="AG124" s="1016"/>
      <c r="AH124" s="1016"/>
      <c r="AI124" s="1016"/>
      <c r="AJ124" s="1017"/>
      <c r="AK124" s="1018" t="s">
        <v>449</v>
      </c>
      <c r="AL124" s="1016"/>
      <c r="AM124" s="1016"/>
      <c r="AN124" s="1016"/>
      <c r="AO124" s="1017"/>
      <c r="AP124" s="1019" t="s">
        <v>449</v>
      </c>
      <c r="AQ124" s="1020"/>
      <c r="AR124" s="1020"/>
      <c r="AS124" s="1020"/>
      <c r="AT124" s="1021"/>
      <c r="AU124" s="1118" t="s">
        <v>494</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116.8</v>
      </c>
      <c r="BR124" s="1085"/>
      <c r="BS124" s="1085"/>
      <c r="BT124" s="1085"/>
      <c r="BU124" s="1085"/>
      <c r="BV124" s="1085">
        <v>95.9</v>
      </c>
      <c r="BW124" s="1085"/>
      <c r="BX124" s="1085"/>
      <c r="BY124" s="1085"/>
      <c r="BZ124" s="1085"/>
      <c r="CA124" s="1085">
        <v>62.8</v>
      </c>
      <c r="CB124" s="1085"/>
      <c r="CC124" s="1085"/>
      <c r="CD124" s="1085"/>
      <c r="CE124" s="1085"/>
      <c r="CF124" s="1086"/>
      <c r="CG124" s="1087"/>
      <c r="CH124" s="1087"/>
      <c r="CI124" s="1087"/>
      <c r="CJ124" s="1088"/>
      <c r="CK124" s="1070"/>
      <c r="CL124" s="1070"/>
      <c r="CM124" s="1070"/>
      <c r="CN124" s="1070"/>
      <c r="CO124" s="1071"/>
      <c r="CP124" s="1077" t="s">
        <v>495</v>
      </c>
      <c r="CQ124" s="1078"/>
      <c r="CR124" s="1078"/>
      <c r="CS124" s="1078"/>
      <c r="CT124" s="1078"/>
      <c r="CU124" s="1078"/>
      <c r="CV124" s="1078"/>
      <c r="CW124" s="1078"/>
      <c r="CX124" s="1078"/>
      <c r="CY124" s="1078"/>
      <c r="CZ124" s="1078"/>
      <c r="DA124" s="1078"/>
      <c r="DB124" s="1078"/>
      <c r="DC124" s="1078"/>
      <c r="DD124" s="1078"/>
      <c r="DE124" s="1078"/>
      <c r="DF124" s="1079"/>
      <c r="DG124" s="1062" t="s">
        <v>443</v>
      </c>
      <c r="DH124" s="1041"/>
      <c r="DI124" s="1041"/>
      <c r="DJ124" s="1041"/>
      <c r="DK124" s="1042"/>
      <c r="DL124" s="1040" t="s">
        <v>477</v>
      </c>
      <c r="DM124" s="1041"/>
      <c r="DN124" s="1041"/>
      <c r="DO124" s="1041"/>
      <c r="DP124" s="1042"/>
      <c r="DQ124" s="1040" t="s">
        <v>479</v>
      </c>
      <c r="DR124" s="1041"/>
      <c r="DS124" s="1041"/>
      <c r="DT124" s="1041"/>
      <c r="DU124" s="1042"/>
      <c r="DV124" s="1043" t="s">
        <v>468</v>
      </c>
      <c r="DW124" s="1044"/>
      <c r="DX124" s="1044"/>
      <c r="DY124" s="1044"/>
      <c r="DZ124" s="1045"/>
    </row>
    <row r="125" spans="1:130" s="248" customFormat="1" ht="26.25" customHeight="1" x14ac:dyDescent="0.15">
      <c r="A125" s="1116"/>
      <c r="B125" s="1003"/>
      <c r="C125" s="973" t="s">
        <v>478</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449</v>
      </c>
      <c r="AB125" s="1016"/>
      <c r="AC125" s="1016"/>
      <c r="AD125" s="1016"/>
      <c r="AE125" s="1017"/>
      <c r="AF125" s="1018" t="s">
        <v>457</v>
      </c>
      <c r="AG125" s="1016"/>
      <c r="AH125" s="1016"/>
      <c r="AI125" s="1016"/>
      <c r="AJ125" s="1017"/>
      <c r="AK125" s="1018" t="s">
        <v>443</v>
      </c>
      <c r="AL125" s="1016"/>
      <c r="AM125" s="1016"/>
      <c r="AN125" s="1016"/>
      <c r="AO125" s="1017"/>
      <c r="AP125" s="1019" t="s">
        <v>479</v>
      </c>
      <c r="AQ125" s="1020"/>
      <c r="AR125" s="1020"/>
      <c r="AS125" s="1020"/>
      <c r="AT125" s="102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0" t="s">
        <v>496</v>
      </c>
      <c r="CL125" s="1065"/>
      <c r="CM125" s="1065"/>
      <c r="CN125" s="1065"/>
      <c r="CO125" s="1066"/>
      <c r="CP125" s="997" t="s">
        <v>497</v>
      </c>
      <c r="CQ125" s="946"/>
      <c r="CR125" s="946"/>
      <c r="CS125" s="946"/>
      <c r="CT125" s="946"/>
      <c r="CU125" s="946"/>
      <c r="CV125" s="946"/>
      <c r="CW125" s="946"/>
      <c r="CX125" s="946"/>
      <c r="CY125" s="946"/>
      <c r="CZ125" s="946"/>
      <c r="DA125" s="946"/>
      <c r="DB125" s="946"/>
      <c r="DC125" s="946"/>
      <c r="DD125" s="946"/>
      <c r="DE125" s="946"/>
      <c r="DF125" s="947"/>
      <c r="DG125" s="983" t="s">
        <v>457</v>
      </c>
      <c r="DH125" s="984"/>
      <c r="DI125" s="984"/>
      <c r="DJ125" s="984"/>
      <c r="DK125" s="984"/>
      <c r="DL125" s="984" t="s">
        <v>479</v>
      </c>
      <c r="DM125" s="984"/>
      <c r="DN125" s="984"/>
      <c r="DO125" s="984"/>
      <c r="DP125" s="984"/>
      <c r="DQ125" s="984" t="s">
        <v>443</v>
      </c>
      <c r="DR125" s="984"/>
      <c r="DS125" s="984"/>
      <c r="DT125" s="984"/>
      <c r="DU125" s="984"/>
      <c r="DV125" s="985" t="s">
        <v>477</v>
      </c>
      <c r="DW125" s="985"/>
      <c r="DX125" s="985"/>
      <c r="DY125" s="985"/>
      <c r="DZ125" s="986"/>
    </row>
    <row r="126" spans="1:130" s="248" customFormat="1" ht="26.25" customHeight="1" thickBot="1" x14ac:dyDescent="0.2">
      <c r="A126" s="1116"/>
      <c r="B126" s="1003"/>
      <c r="C126" s="973" t="s">
        <v>481</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v>11696</v>
      </c>
      <c r="AB126" s="1016"/>
      <c r="AC126" s="1016"/>
      <c r="AD126" s="1016"/>
      <c r="AE126" s="1017"/>
      <c r="AF126" s="1018">
        <v>11622</v>
      </c>
      <c r="AG126" s="1016"/>
      <c r="AH126" s="1016"/>
      <c r="AI126" s="1016"/>
      <c r="AJ126" s="1017"/>
      <c r="AK126" s="1018">
        <v>11548</v>
      </c>
      <c r="AL126" s="1016"/>
      <c r="AM126" s="1016"/>
      <c r="AN126" s="1016"/>
      <c r="AO126" s="1017"/>
      <c r="AP126" s="1019">
        <v>0.1</v>
      </c>
      <c r="AQ126" s="1020"/>
      <c r="AR126" s="1020"/>
      <c r="AS126" s="1020"/>
      <c r="AT126" s="102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1"/>
      <c r="CL126" s="1068"/>
      <c r="CM126" s="1068"/>
      <c r="CN126" s="1068"/>
      <c r="CO126" s="1069"/>
      <c r="CP126" s="1006" t="s">
        <v>498</v>
      </c>
      <c r="CQ126" s="1007"/>
      <c r="CR126" s="1007"/>
      <c r="CS126" s="1007"/>
      <c r="CT126" s="1007"/>
      <c r="CU126" s="1007"/>
      <c r="CV126" s="1007"/>
      <c r="CW126" s="1007"/>
      <c r="CX126" s="1007"/>
      <c r="CY126" s="1007"/>
      <c r="CZ126" s="1007"/>
      <c r="DA126" s="1007"/>
      <c r="DB126" s="1007"/>
      <c r="DC126" s="1007"/>
      <c r="DD126" s="1007"/>
      <c r="DE126" s="1007"/>
      <c r="DF126" s="1008"/>
      <c r="DG126" s="976" t="s">
        <v>443</v>
      </c>
      <c r="DH126" s="977"/>
      <c r="DI126" s="977"/>
      <c r="DJ126" s="977"/>
      <c r="DK126" s="977"/>
      <c r="DL126" s="977" t="s">
        <v>449</v>
      </c>
      <c r="DM126" s="977"/>
      <c r="DN126" s="977"/>
      <c r="DO126" s="977"/>
      <c r="DP126" s="977"/>
      <c r="DQ126" s="977" t="s">
        <v>479</v>
      </c>
      <c r="DR126" s="977"/>
      <c r="DS126" s="977"/>
      <c r="DT126" s="977"/>
      <c r="DU126" s="977"/>
      <c r="DV126" s="978" t="s">
        <v>389</v>
      </c>
      <c r="DW126" s="978"/>
      <c r="DX126" s="978"/>
      <c r="DY126" s="978"/>
      <c r="DZ126" s="979"/>
    </row>
    <row r="127" spans="1:130" s="248" customFormat="1" ht="26.25" customHeight="1" x14ac:dyDescent="0.15">
      <c r="A127" s="1117"/>
      <c r="B127" s="1005"/>
      <c r="C127" s="1059" t="s">
        <v>499</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v>176</v>
      </c>
      <c r="AB127" s="1016"/>
      <c r="AC127" s="1016"/>
      <c r="AD127" s="1016"/>
      <c r="AE127" s="1017"/>
      <c r="AF127" s="1018">
        <v>145</v>
      </c>
      <c r="AG127" s="1016"/>
      <c r="AH127" s="1016"/>
      <c r="AI127" s="1016"/>
      <c r="AJ127" s="1017"/>
      <c r="AK127" s="1018">
        <v>128</v>
      </c>
      <c r="AL127" s="1016"/>
      <c r="AM127" s="1016"/>
      <c r="AN127" s="1016"/>
      <c r="AO127" s="1017"/>
      <c r="AP127" s="1019">
        <v>0</v>
      </c>
      <c r="AQ127" s="1020"/>
      <c r="AR127" s="1020"/>
      <c r="AS127" s="1020"/>
      <c r="AT127" s="1021"/>
      <c r="AU127" s="284"/>
      <c r="AV127" s="284"/>
      <c r="AW127" s="284"/>
      <c r="AX127" s="1089" t="s">
        <v>500</v>
      </c>
      <c r="AY127" s="1090"/>
      <c r="AZ127" s="1090"/>
      <c r="BA127" s="1090"/>
      <c r="BB127" s="1090"/>
      <c r="BC127" s="1090"/>
      <c r="BD127" s="1090"/>
      <c r="BE127" s="1091"/>
      <c r="BF127" s="1092" t="s">
        <v>501</v>
      </c>
      <c r="BG127" s="1090"/>
      <c r="BH127" s="1090"/>
      <c r="BI127" s="1090"/>
      <c r="BJ127" s="1090"/>
      <c r="BK127" s="1090"/>
      <c r="BL127" s="1091"/>
      <c r="BM127" s="1092" t="s">
        <v>502</v>
      </c>
      <c r="BN127" s="1090"/>
      <c r="BO127" s="1090"/>
      <c r="BP127" s="1090"/>
      <c r="BQ127" s="1090"/>
      <c r="BR127" s="1090"/>
      <c r="BS127" s="1091"/>
      <c r="BT127" s="1092" t="s">
        <v>503</v>
      </c>
      <c r="BU127" s="1090"/>
      <c r="BV127" s="1090"/>
      <c r="BW127" s="1090"/>
      <c r="BX127" s="1090"/>
      <c r="BY127" s="1090"/>
      <c r="BZ127" s="1114"/>
      <c r="CA127" s="284"/>
      <c r="CB127" s="284"/>
      <c r="CC127" s="284"/>
      <c r="CD127" s="285"/>
      <c r="CE127" s="285"/>
      <c r="CF127" s="285"/>
      <c r="CG127" s="282"/>
      <c r="CH127" s="282"/>
      <c r="CI127" s="282"/>
      <c r="CJ127" s="283"/>
      <c r="CK127" s="1081"/>
      <c r="CL127" s="1068"/>
      <c r="CM127" s="1068"/>
      <c r="CN127" s="1068"/>
      <c r="CO127" s="1069"/>
      <c r="CP127" s="1006" t="s">
        <v>504</v>
      </c>
      <c r="CQ127" s="1007"/>
      <c r="CR127" s="1007"/>
      <c r="CS127" s="1007"/>
      <c r="CT127" s="1007"/>
      <c r="CU127" s="1007"/>
      <c r="CV127" s="1007"/>
      <c r="CW127" s="1007"/>
      <c r="CX127" s="1007"/>
      <c r="CY127" s="1007"/>
      <c r="CZ127" s="1007"/>
      <c r="DA127" s="1007"/>
      <c r="DB127" s="1007"/>
      <c r="DC127" s="1007"/>
      <c r="DD127" s="1007"/>
      <c r="DE127" s="1007"/>
      <c r="DF127" s="1008"/>
      <c r="DG127" s="976" t="s">
        <v>443</v>
      </c>
      <c r="DH127" s="977"/>
      <c r="DI127" s="977"/>
      <c r="DJ127" s="977"/>
      <c r="DK127" s="977"/>
      <c r="DL127" s="977" t="s">
        <v>479</v>
      </c>
      <c r="DM127" s="977"/>
      <c r="DN127" s="977"/>
      <c r="DO127" s="977"/>
      <c r="DP127" s="977"/>
      <c r="DQ127" s="977" t="s">
        <v>468</v>
      </c>
      <c r="DR127" s="977"/>
      <c r="DS127" s="977"/>
      <c r="DT127" s="977"/>
      <c r="DU127" s="977"/>
      <c r="DV127" s="978" t="s">
        <v>468</v>
      </c>
      <c r="DW127" s="978"/>
      <c r="DX127" s="978"/>
      <c r="DY127" s="978"/>
      <c r="DZ127" s="979"/>
    </row>
    <row r="128" spans="1:130" s="248" customFormat="1" ht="26.25" customHeight="1" thickBot="1" x14ac:dyDescent="0.2">
      <c r="A128" s="1100" t="s">
        <v>505</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506</v>
      </c>
      <c r="X128" s="1102"/>
      <c r="Y128" s="1102"/>
      <c r="Z128" s="1103"/>
      <c r="AA128" s="1104">
        <v>470754</v>
      </c>
      <c r="AB128" s="1105"/>
      <c r="AC128" s="1105"/>
      <c r="AD128" s="1105"/>
      <c r="AE128" s="1106"/>
      <c r="AF128" s="1107">
        <v>478796</v>
      </c>
      <c r="AG128" s="1105"/>
      <c r="AH128" s="1105"/>
      <c r="AI128" s="1105"/>
      <c r="AJ128" s="1106"/>
      <c r="AK128" s="1107">
        <v>458544</v>
      </c>
      <c r="AL128" s="1105"/>
      <c r="AM128" s="1105"/>
      <c r="AN128" s="1105"/>
      <c r="AO128" s="1106"/>
      <c r="AP128" s="1108"/>
      <c r="AQ128" s="1109"/>
      <c r="AR128" s="1109"/>
      <c r="AS128" s="1109"/>
      <c r="AT128" s="1110"/>
      <c r="AU128" s="284"/>
      <c r="AV128" s="284"/>
      <c r="AW128" s="284"/>
      <c r="AX128" s="945" t="s">
        <v>507</v>
      </c>
      <c r="AY128" s="946"/>
      <c r="AZ128" s="946"/>
      <c r="BA128" s="946"/>
      <c r="BB128" s="946"/>
      <c r="BC128" s="946"/>
      <c r="BD128" s="946"/>
      <c r="BE128" s="947"/>
      <c r="BF128" s="1111" t="s">
        <v>475</v>
      </c>
      <c r="BG128" s="1112"/>
      <c r="BH128" s="1112"/>
      <c r="BI128" s="1112"/>
      <c r="BJ128" s="1112"/>
      <c r="BK128" s="1112"/>
      <c r="BL128" s="1113"/>
      <c r="BM128" s="1111">
        <v>12.96</v>
      </c>
      <c r="BN128" s="1112"/>
      <c r="BO128" s="1112"/>
      <c r="BP128" s="1112"/>
      <c r="BQ128" s="1112"/>
      <c r="BR128" s="1112"/>
      <c r="BS128" s="1113"/>
      <c r="BT128" s="1111">
        <v>20</v>
      </c>
      <c r="BU128" s="1112"/>
      <c r="BV128" s="1112"/>
      <c r="BW128" s="1112"/>
      <c r="BX128" s="1112"/>
      <c r="BY128" s="1112"/>
      <c r="BZ128" s="1136"/>
      <c r="CA128" s="285"/>
      <c r="CB128" s="285"/>
      <c r="CC128" s="285"/>
      <c r="CD128" s="285"/>
      <c r="CE128" s="285"/>
      <c r="CF128" s="285"/>
      <c r="CG128" s="282"/>
      <c r="CH128" s="282"/>
      <c r="CI128" s="282"/>
      <c r="CJ128" s="283"/>
      <c r="CK128" s="1082"/>
      <c r="CL128" s="1083"/>
      <c r="CM128" s="1083"/>
      <c r="CN128" s="1083"/>
      <c r="CO128" s="1084"/>
      <c r="CP128" s="1093" t="s">
        <v>508</v>
      </c>
      <c r="CQ128" s="1094"/>
      <c r="CR128" s="1094"/>
      <c r="CS128" s="1094"/>
      <c r="CT128" s="1094"/>
      <c r="CU128" s="1094"/>
      <c r="CV128" s="1094"/>
      <c r="CW128" s="1094"/>
      <c r="CX128" s="1094"/>
      <c r="CY128" s="1094"/>
      <c r="CZ128" s="1094"/>
      <c r="DA128" s="1094"/>
      <c r="DB128" s="1094"/>
      <c r="DC128" s="1094"/>
      <c r="DD128" s="1094"/>
      <c r="DE128" s="1094"/>
      <c r="DF128" s="1095"/>
      <c r="DG128" s="1096" t="s">
        <v>443</v>
      </c>
      <c r="DH128" s="1097"/>
      <c r="DI128" s="1097"/>
      <c r="DJ128" s="1097"/>
      <c r="DK128" s="1097"/>
      <c r="DL128" s="1097" t="s">
        <v>479</v>
      </c>
      <c r="DM128" s="1097"/>
      <c r="DN128" s="1097"/>
      <c r="DO128" s="1097"/>
      <c r="DP128" s="1097"/>
      <c r="DQ128" s="1097" t="s">
        <v>477</v>
      </c>
      <c r="DR128" s="1097"/>
      <c r="DS128" s="1097"/>
      <c r="DT128" s="1097"/>
      <c r="DU128" s="1097"/>
      <c r="DV128" s="1098" t="s">
        <v>477</v>
      </c>
      <c r="DW128" s="1098"/>
      <c r="DX128" s="1098"/>
      <c r="DY128" s="1098"/>
      <c r="DZ128" s="1099"/>
    </row>
    <row r="129" spans="1:131" s="248" customFormat="1" ht="26.25" customHeight="1" x14ac:dyDescent="0.15">
      <c r="A129" s="987" t="s">
        <v>107</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509</v>
      </c>
      <c r="X129" s="1131"/>
      <c r="Y129" s="1131"/>
      <c r="Z129" s="1132"/>
      <c r="AA129" s="1015">
        <v>13029044</v>
      </c>
      <c r="AB129" s="1016"/>
      <c r="AC129" s="1016"/>
      <c r="AD129" s="1016"/>
      <c r="AE129" s="1017"/>
      <c r="AF129" s="1018">
        <v>12815859</v>
      </c>
      <c r="AG129" s="1016"/>
      <c r="AH129" s="1016"/>
      <c r="AI129" s="1016"/>
      <c r="AJ129" s="1017"/>
      <c r="AK129" s="1018">
        <v>12905817</v>
      </c>
      <c r="AL129" s="1016"/>
      <c r="AM129" s="1016"/>
      <c r="AN129" s="1016"/>
      <c r="AO129" s="1017"/>
      <c r="AP129" s="1133"/>
      <c r="AQ129" s="1134"/>
      <c r="AR129" s="1134"/>
      <c r="AS129" s="1134"/>
      <c r="AT129" s="1135"/>
      <c r="AU129" s="286"/>
      <c r="AV129" s="286"/>
      <c r="AW129" s="286"/>
      <c r="AX129" s="1124" t="s">
        <v>510</v>
      </c>
      <c r="AY129" s="1007"/>
      <c r="AZ129" s="1007"/>
      <c r="BA129" s="1007"/>
      <c r="BB129" s="1007"/>
      <c r="BC129" s="1007"/>
      <c r="BD129" s="1007"/>
      <c r="BE129" s="1008"/>
      <c r="BF129" s="1125" t="s">
        <v>443</v>
      </c>
      <c r="BG129" s="1126"/>
      <c r="BH129" s="1126"/>
      <c r="BI129" s="1126"/>
      <c r="BJ129" s="1126"/>
      <c r="BK129" s="1126"/>
      <c r="BL129" s="1127"/>
      <c r="BM129" s="1125">
        <v>17.96</v>
      </c>
      <c r="BN129" s="1126"/>
      <c r="BO129" s="1126"/>
      <c r="BP129" s="1126"/>
      <c r="BQ129" s="1126"/>
      <c r="BR129" s="1126"/>
      <c r="BS129" s="1127"/>
      <c r="BT129" s="1125">
        <v>30</v>
      </c>
      <c r="BU129" s="1128"/>
      <c r="BV129" s="1128"/>
      <c r="BW129" s="1128"/>
      <c r="BX129" s="1128"/>
      <c r="BY129" s="1128"/>
      <c r="BZ129" s="112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7" t="s">
        <v>511</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512</v>
      </c>
      <c r="X130" s="1131"/>
      <c r="Y130" s="1131"/>
      <c r="Z130" s="1132"/>
      <c r="AA130" s="1015">
        <v>2679517</v>
      </c>
      <c r="AB130" s="1016"/>
      <c r="AC130" s="1016"/>
      <c r="AD130" s="1016"/>
      <c r="AE130" s="1017"/>
      <c r="AF130" s="1018">
        <v>2579912</v>
      </c>
      <c r="AG130" s="1016"/>
      <c r="AH130" s="1016"/>
      <c r="AI130" s="1016"/>
      <c r="AJ130" s="1017"/>
      <c r="AK130" s="1018">
        <v>2316800</v>
      </c>
      <c r="AL130" s="1016"/>
      <c r="AM130" s="1016"/>
      <c r="AN130" s="1016"/>
      <c r="AO130" s="1017"/>
      <c r="AP130" s="1133"/>
      <c r="AQ130" s="1134"/>
      <c r="AR130" s="1134"/>
      <c r="AS130" s="1134"/>
      <c r="AT130" s="1135"/>
      <c r="AU130" s="286"/>
      <c r="AV130" s="286"/>
      <c r="AW130" s="286"/>
      <c r="AX130" s="1124" t="s">
        <v>513</v>
      </c>
      <c r="AY130" s="1007"/>
      <c r="AZ130" s="1007"/>
      <c r="BA130" s="1007"/>
      <c r="BB130" s="1007"/>
      <c r="BC130" s="1007"/>
      <c r="BD130" s="1007"/>
      <c r="BE130" s="1008"/>
      <c r="BF130" s="1161">
        <v>14.3</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514</v>
      </c>
      <c r="X131" s="1169"/>
      <c r="Y131" s="1169"/>
      <c r="Z131" s="1170"/>
      <c r="AA131" s="1062">
        <v>10349527</v>
      </c>
      <c r="AB131" s="1041"/>
      <c r="AC131" s="1041"/>
      <c r="AD131" s="1041"/>
      <c r="AE131" s="1042"/>
      <c r="AF131" s="1040">
        <v>10235947</v>
      </c>
      <c r="AG131" s="1041"/>
      <c r="AH131" s="1041"/>
      <c r="AI131" s="1041"/>
      <c r="AJ131" s="1042"/>
      <c r="AK131" s="1040">
        <v>10589017</v>
      </c>
      <c r="AL131" s="1041"/>
      <c r="AM131" s="1041"/>
      <c r="AN131" s="1041"/>
      <c r="AO131" s="1042"/>
      <c r="AP131" s="1171"/>
      <c r="AQ131" s="1172"/>
      <c r="AR131" s="1172"/>
      <c r="AS131" s="1172"/>
      <c r="AT131" s="1173"/>
      <c r="AU131" s="286"/>
      <c r="AV131" s="286"/>
      <c r="AW131" s="286"/>
      <c r="AX131" s="1143" t="s">
        <v>515</v>
      </c>
      <c r="AY131" s="1094"/>
      <c r="AZ131" s="1094"/>
      <c r="BA131" s="1094"/>
      <c r="BB131" s="1094"/>
      <c r="BC131" s="1094"/>
      <c r="BD131" s="1094"/>
      <c r="BE131" s="1095"/>
      <c r="BF131" s="1144">
        <v>62.8</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0" t="s">
        <v>516</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517</v>
      </c>
      <c r="W132" s="1154"/>
      <c r="X132" s="1154"/>
      <c r="Y132" s="1154"/>
      <c r="Z132" s="1155"/>
      <c r="AA132" s="1156">
        <v>14.20580863</v>
      </c>
      <c r="AB132" s="1157"/>
      <c r="AC132" s="1157"/>
      <c r="AD132" s="1157"/>
      <c r="AE132" s="1158"/>
      <c r="AF132" s="1159">
        <v>14.265372879999999</v>
      </c>
      <c r="AG132" s="1157"/>
      <c r="AH132" s="1157"/>
      <c r="AI132" s="1157"/>
      <c r="AJ132" s="1158"/>
      <c r="AK132" s="1159">
        <v>14.622896539999999</v>
      </c>
      <c r="AL132" s="1157"/>
      <c r="AM132" s="1157"/>
      <c r="AN132" s="1157"/>
      <c r="AO132" s="1158"/>
      <c r="AP132" s="1056"/>
      <c r="AQ132" s="1057"/>
      <c r="AR132" s="1057"/>
      <c r="AS132" s="1057"/>
      <c r="AT132" s="116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518</v>
      </c>
      <c r="W133" s="1137"/>
      <c r="X133" s="1137"/>
      <c r="Y133" s="1137"/>
      <c r="Z133" s="1138"/>
      <c r="AA133" s="1139">
        <v>15.1</v>
      </c>
      <c r="AB133" s="1140"/>
      <c r="AC133" s="1140"/>
      <c r="AD133" s="1140"/>
      <c r="AE133" s="1141"/>
      <c r="AF133" s="1139">
        <v>14.8</v>
      </c>
      <c r="AG133" s="1140"/>
      <c r="AH133" s="1140"/>
      <c r="AI133" s="1140"/>
      <c r="AJ133" s="1141"/>
      <c r="AK133" s="1139">
        <v>14.3</v>
      </c>
      <c r="AL133" s="1140"/>
      <c r="AM133" s="1140"/>
      <c r="AN133" s="1140"/>
      <c r="AO133" s="1141"/>
      <c r="AP133" s="1086"/>
      <c r="AQ133" s="1087"/>
      <c r="AR133" s="1087"/>
      <c r="AS133" s="1087"/>
      <c r="AT133" s="114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OuYPRriWHTOtHP6lcghfCitQ/sIOKe19Dfl9rrqdta+qgFBoxf/2jzK/FmMBO8ywEugCN0Q3X2mFbrP1T61Rw==" saltValue="8IjcPdFzvJTLbF8zBJhr5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50" zoomScaleNormal="50"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8AAVXhDtcfEmuqnhNiyMIm016OQvPr9SDVB+GoLlPut8aa1Cvgvk29CfSuAKLgmnlmGEKQEgd63w6rKwwfdEg==" saltValue="xMYbeuHn7Nz+txGZ/IsPx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rW4PtjiSrjrSEeWh9B1B2+fGks56uv6UCtwFyGQwVe4nNt9KULYQRoBVzCEPYY7gQ8MVI5ebABPXgP6FoUlCQ==" saltValue="f2kezyZvO9EVmnhRE7+hQ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4" t="s">
        <v>522</v>
      </c>
      <c r="AP7" s="305"/>
      <c r="AQ7" s="306" t="s">
        <v>523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5"/>
      <c r="AP8" s="311" t="s">
        <v>524</v>
      </c>
      <c r="AQ8" s="312" t="s">
        <v>525</v>
      </c>
      <c r="AR8" s="313" t="s">
        <v>526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6" t="s">
        <v>527</v>
      </c>
      <c r="AL9" s="1177"/>
      <c r="AM9" s="1177"/>
      <c r="AN9" s="1178"/>
      <c r="AO9" s="314">
        <v>3900018</v>
      </c>
      <c r="AP9" s="314">
        <v>91162</v>
      </c>
      <c r="AQ9" s="315">
        <v>100177</v>
      </c>
      <c r="AR9" s="316">
        <v>-9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6" t="s">
        <v>528</v>
      </c>
      <c r="AL10" s="1177"/>
      <c r="AM10" s="1177"/>
      <c r="AN10" s="1178"/>
      <c r="AO10" s="317">
        <v>513797</v>
      </c>
      <c r="AP10" s="317">
        <v>12010</v>
      </c>
      <c r="AQ10" s="318">
        <v>9943</v>
      </c>
      <c r="AR10" s="319">
        <v>20.8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6" t="s">
        <v>529</v>
      </c>
      <c r="AL11" s="1177"/>
      <c r="AM11" s="1177"/>
      <c r="AN11" s="1178"/>
      <c r="AO11" s="317">
        <v>51050</v>
      </c>
      <c r="AP11" s="317">
        <v>1193</v>
      </c>
      <c r="AQ11" s="318">
        <v>1487</v>
      </c>
      <c r="AR11" s="319">
        <v>-19.8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6" t="s">
        <v>530</v>
      </c>
      <c r="AL12" s="1177"/>
      <c r="AM12" s="1177"/>
      <c r="AN12" s="1178"/>
      <c r="AO12" s="317" t="s">
        <v>531</v>
      </c>
      <c r="AP12" s="317" t="s">
        <v>531</v>
      </c>
      <c r="AQ12" s="318">
        <v>23</v>
      </c>
      <c r="AR12" s="319" t="s">
        <v>531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6" t="s">
        <v>532</v>
      </c>
      <c r="AL13" s="1177"/>
      <c r="AM13" s="1177"/>
      <c r="AN13" s="1178"/>
      <c r="AO13" s="317" t="s">
        <v>531</v>
      </c>
      <c r="AP13" s="317" t="s">
        <v>531</v>
      </c>
      <c r="AQ13" s="318">
        <v>4025</v>
      </c>
      <c r="AR13" s="319" t="s">
        <v>531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6" t="s">
        <v>533</v>
      </c>
      <c r="AL14" s="1177"/>
      <c r="AM14" s="1177"/>
      <c r="AN14" s="1178"/>
      <c r="AO14" s="317">
        <v>59648</v>
      </c>
      <c r="AP14" s="317">
        <v>1394</v>
      </c>
      <c r="AQ14" s="318">
        <v>2366</v>
      </c>
      <c r="AR14" s="319">
        <v>-41.1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2" t="s">
        <v>534</v>
      </c>
      <c r="AL15" s="1183"/>
      <c r="AM15" s="1183"/>
      <c r="AN15" s="1184"/>
      <c r="AO15" s="317">
        <v>-298212</v>
      </c>
      <c r="AP15" s="317">
        <v>-6971</v>
      </c>
      <c r="AQ15" s="318">
        <v>-7732</v>
      </c>
      <c r="AR15" s="319">
        <v>-9.8000000000000007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2" t="s">
        <v>187</v>
      </c>
      <c r="AL16" s="1183"/>
      <c r="AM16" s="1183"/>
      <c r="AN16" s="1184"/>
      <c r="AO16" s="317">
        <v>4226301</v>
      </c>
      <c r="AP16" s="317">
        <v>98789</v>
      </c>
      <c r="AQ16" s="318">
        <v>110288</v>
      </c>
      <c r="AR16" s="319">
        <v>-10.4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536</v>
      </c>
      <c r="AP20" s="326" t="s">
        <v>537</v>
      </c>
      <c r="AQ20" s="327" t="s">
        <v>538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5" t="s">
        <v>539</v>
      </c>
      <c r="AL21" s="1186"/>
      <c r="AM21" s="1186"/>
      <c r="AN21" s="1187"/>
      <c r="AO21" s="330">
        <v>8.6</v>
      </c>
      <c r="AP21" s="331">
        <v>10.26</v>
      </c>
      <c r="AQ21" s="332">
        <v>-1.66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5" t="s">
        <v>540</v>
      </c>
      <c r="AL22" s="1186"/>
      <c r="AM22" s="1186"/>
      <c r="AN22" s="1187"/>
      <c r="AO22" s="335">
        <v>99.9</v>
      </c>
      <c r="AP22" s="336">
        <v>97.6</v>
      </c>
      <c r="AQ22" s="337">
        <v>2.2999999999999998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4" t="s">
        <v>522</v>
      </c>
      <c r="AP30" s="305"/>
      <c r="AQ30" s="306" t="s">
        <v>523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5"/>
      <c r="AP31" s="311" t="s">
        <v>524</v>
      </c>
      <c r="AQ31" s="312" t="s">
        <v>525</v>
      </c>
      <c r="AR31" s="313" t="s">
        <v>526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544</v>
      </c>
      <c r="AL32" s="1180"/>
      <c r="AM32" s="1180"/>
      <c r="AN32" s="1181"/>
      <c r="AO32" s="345">
        <v>3476822</v>
      </c>
      <c r="AP32" s="345">
        <v>81270</v>
      </c>
      <c r="AQ32" s="346">
        <v>68741</v>
      </c>
      <c r="AR32" s="347">
        <v>18.2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545</v>
      </c>
      <c r="AL33" s="1180"/>
      <c r="AM33" s="1180"/>
      <c r="AN33" s="1181"/>
      <c r="AO33" s="345" t="s">
        <v>531</v>
      </c>
      <c r="AP33" s="345" t="s">
        <v>531</v>
      </c>
      <c r="AQ33" s="346" t="s">
        <v>531</v>
      </c>
      <c r="AR33" s="347" t="s">
        <v>531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546</v>
      </c>
      <c r="AL34" s="1180"/>
      <c r="AM34" s="1180"/>
      <c r="AN34" s="1181"/>
      <c r="AO34" s="345" t="s">
        <v>531</v>
      </c>
      <c r="AP34" s="345" t="s">
        <v>531</v>
      </c>
      <c r="AQ34" s="346">
        <v>1</v>
      </c>
      <c r="AR34" s="347" t="s">
        <v>531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547</v>
      </c>
      <c r="AL35" s="1180"/>
      <c r="AM35" s="1180"/>
      <c r="AN35" s="1181"/>
      <c r="AO35" s="345">
        <v>569034</v>
      </c>
      <c r="AP35" s="345">
        <v>13301</v>
      </c>
      <c r="AQ35" s="346">
        <v>17075</v>
      </c>
      <c r="AR35" s="347">
        <v>-22.1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548</v>
      </c>
      <c r="AL36" s="1180"/>
      <c r="AM36" s="1180"/>
      <c r="AN36" s="1181"/>
      <c r="AO36" s="345">
        <v>266114</v>
      </c>
      <c r="AP36" s="345">
        <v>6220</v>
      </c>
      <c r="AQ36" s="346">
        <v>2445</v>
      </c>
      <c r="AR36" s="347">
        <v>154.4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549</v>
      </c>
      <c r="AL37" s="1180"/>
      <c r="AM37" s="1180"/>
      <c r="AN37" s="1181"/>
      <c r="AO37" s="345">
        <v>11676</v>
      </c>
      <c r="AP37" s="345">
        <v>273</v>
      </c>
      <c r="AQ37" s="346">
        <v>621</v>
      </c>
      <c r="AR37" s="347">
        <v>-56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8" t="s">
        <v>550</v>
      </c>
      <c r="AL38" s="1189"/>
      <c r="AM38" s="1189"/>
      <c r="AN38" s="1190"/>
      <c r="AO38" s="348">
        <v>119</v>
      </c>
      <c r="AP38" s="348">
        <v>3</v>
      </c>
      <c r="AQ38" s="349">
        <v>4</v>
      </c>
      <c r="AR38" s="337">
        <v>-25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8" t="s">
        <v>551</v>
      </c>
      <c r="AL39" s="1189"/>
      <c r="AM39" s="1189"/>
      <c r="AN39" s="1190"/>
      <c r="AO39" s="345">
        <v>-458544</v>
      </c>
      <c r="AP39" s="345">
        <v>-10718</v>
      </c>
      <c r="AQ39" s="346">
        <v>-4161</v>
      </c>
      <c r="AR39" s="347">
        <v>157.6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552</v>
      </c>
      <c r="AL40" s="1180"/>
      <c r="AM40" s="1180"/>
      <c r="AN40" s="1181"/>
      <c r="AO40" s="345">
        <v>-2316800</v>
      </c>
      <c r="AP40" s="345">
        <v>-54155</v>
      </c>
      <c r="AQ40" s="346">
        <v>-59663</v>
      </c>
      <c r="AR40" s="347">
        <v>-9.1999999999999993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1" t="s">
        <v>298</v>
      </c>
      <c r="AL41" s="1192"/>
      <c r="AM41" s="1192"/>
      <c r="AN41" s="1193"/>
      <c r="AO41" s="345">
        <v>1548421</v>
      </c>
      <c r="AP41" s="345">
        <v>36194</v>
      </c>
      <c r="AQ41" s="346">
        <v>25063</v>
      </c>
      <c r="AR41" s="347">
        <v>44.4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4" t="s">
        <v>522</v>
      </c>
      <c r="AN49" s="1196" t="s">
        <v>556</v>
      </c>
      <c r="AO49" s="1197"/>
      <c r="AP49" s="1197"/>
      <c r="AQ49" s="1197"/>
      <c r="AR49" s="119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5"/>
      <c r="AN50" s="361" t="s">
        <v>557</v>
      </c>
      <c r="AO50" s="362" t="s">
        <v>558</v>
      </c>
      <c r="AP50" s="363" t="s">
        <v>559</v>
      </c>
      <c r="AQ50" s="364" t="s">
        <v>560</v>
      </c>
      <c r="AR50" s="365" t="s">
        <v>561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562</v>
      </c>
      <c r="AL51" s="358"/>
      <c r="AM51" s="366">
        <v>5034665</v>
      </c>
      <c r="AN51" s="367">
        <v>110957</v>
      </c>
      <c r="AO51" s="368">
        <v>69</v>
      </c>
      <c r="AP51" s="369">
        <v>83280</v>
      </c>
      <c r="AQ51" s="370">
        <v>-2.5</v>
      </c>
      <c r="AR51" s="371">
        <v>71.5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563</v>
      </c>
      <c r="AM52" s="374">
        <v>3951525</v>
      </c>
      <c r="AN52" s="375">
        <v>87086</v>
      </c>
      <c r="AO52" s="376">
        <v>90</v>
      </c>
      <c r="AP52" s="377">
        <v>43123</v>
      </c>
      <c r="AQ52" s="378">
        <v>-2.8</v>
      </c>
      <c r="AR52" s="379">
        <v>92.8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564</v>
      </c>
      <c r="AL53" s="358"/>
      <c r="AM53" s="366">
        <v>2061790</v>
      </c>
      <c r="AN53" s="367">
        <v>46026</v>
      </c>
      <c r="AO53" s="368">
        <v>-58.5</v>
      </c>
      <c r="AP53" s="369">
        <v>88968</v>
      </c>
      <c r="AQ53" s="370">
        <v>6.8</v>
      </c>
      <c r="AR53" s="371">
        <v>-65.3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563</v>
      </c>
      <c r="AM54" s="374">
        <v>1164739</v>
      </c>
      <c r="AN54" s="375">
        <v>26001</v>
      </c>
      <c r="AO54" s="376">
        <v>-70.099999999999994</v>
      </c>
      <c r="AP54" s="377">
        <v>45482</v>
      </c>
      <c r="AQ54" s="378">
        <v>5.5</v>
      </c>
      <c r="AR54" s="379">
        <v>-75.599999999999994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565</v>
      </c>
      <c r="AL55" s="358"/>
      <c r="AM55" s="366">
        <v>2071804</v>
      </c>
      <c r="AN55" s="367">
        <v>47050</v>
      </c>
      <c r="AO55" s="368">
        <v>2.2000000000000002</v>
      </c>
      <c r="AP55" s="369">
        <v>85173</v>
      </c>
      <c r="AQ55" s="370">
        <v>-4.3</v>
      </c>
      <c r="AR55" s="371">
        <v>6.5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563</v>
      </c>
      <c r="AM56" s="374">
        <v>1276287</v>
      </c>
      <c r="AN56" s="375">
        <v>28984</v>
      </c>
      <c r="AO56" s="376">
        <v>11.5</v>
      </c>
      <c r="AP56" s="377">
        <v>43913</v>
      </c>
      <c r="AQ56" s="378">
        <v>-3.4</v>
      </c>
      <c r="AR56" s="379">
        <v>14.9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566</v>
      </c>
      <c r="AL57" s="358"/>
      <c r="AM57" s="366">
        <v>2033890</v>
      </c>
      <c r="AN57" s="367">
        <v>46955</v>
      </c>
      <c r="AO57" s="368">
        <v>-0.2</v>
      </c>
      <c r="AP57" s="369">
        <v>94081</v>
      </c>
      <c r="AQ57" s="370">
        <v>10.5</v>
      </c>
      <c r="AR57" s="371">
        <v>-10.7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563</v>
      </c>
      <c r="AM58" s="374">
        <v>1044617</v>
      </c>
      <c r="AN58" s="375">
        <v>24116</v>
      </c>
      <c r="AO58" s="376">
        <v>-16.8</v>
      </c>
      <c r="AP58" s="377">
        <v>48949</v>
      </c>
      <c r="AQ58" s="378">
        <v>11.5</v>
      </c>
      <c r="AR58" s="379">
        <v>-28.3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567</v>
      </c>
      <c r="AL59" s="358"/>
      <c r="AM59" s="366">
        <v>2936204</v>
      </c>
      <c r="AN59" s="367">
        <v>68633</v>
      </c>
      <c r="AO59" s="368">
        <v>46.2</v>
      </c>
      <c r="AP59" s="369">
        <v>92632</v>
      </c>
      <c r="AQ59" s="370">
        <v>-1.5</v>
      </c>
      <c r="AR59" s="371">
        <v>47.7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563</v>
      </c>
      <c r="AM60" s="374">
        <v>1972737</v>
      </c>
      <c r="AN60" s="375">
        <v>46112</v>
      </c>
      <c r="AO60" s="376">
        <v>91.2</v>
      </c>
      <c r="AP60" s="377">
        <v>47978</v>
      </c>
      <c r="AQ60" s="378">
        <v>-2</v>
      </c>
      <c r="AR60" s="379">
        <v>93.2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568</v>
      </c>
      <c r="AL61" s="380"/>
      <c r="AM61" s="381">
        <v>2827671</v>
      </c>
      <c r="AN61" s="382">
        <v>63924</v>
      </c>
      <c r="AO61" s="383">
        <v>11.7</v>
      </c>
      <c r="AP61" s="384">
        <v>88827</v>
      </c>
      <c r="AQ61" s="385">
        <v>1.8</v>
      </c>
      <c r="AR61" s="371">
        <v>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563</v>
      </c>
      <c r="AM62" s="374">
        <v>1881981</v>
      </c>
      <c r="AN62" s="375">
        <v>42460</v>
      </c>
      <c r="AO62" s="376">
        <v>21.2</v>
      </c>
      <c r="AP62" s="377">
        <v>45889</v>
      </c>
      <c r="AQ62" s="378">
        <v>1.8</v>
      </c>
      <c r="AR62" s="379">
        <v>19.399999999999999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2MSANNLAeEezs+eCcWfFcE8FWOEfE888SbwNWM6nzAuSl13+Q1fWDEB9CrB1yrSRtzrOzmWQeVhJlALa20zlw==" saltValue="Xp7B3cywMdUYpgdESB4M2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row r="120" spans="125:125" ht="13.5" hidden="1" customHeight="1" x14ac:dyDescent="0.15"/>
    <row r="121" spans="125:125" ht="13.5" hidden="1" customHeight="1" x14ac:dyDescent="0.15">
      <c r="DU121" s="292"/>
    </row>
  </sheetData>
  <sheetProtection algorithmName="SHA-512" hashValue="b9zzKBhhfSpdKEd11A6XSYIu6UBeSu4Vu36oJMmVV0gdlj+R1JZ+F89e7suqWx4n0/BHcdMYeeCFm/SF+er9QA==" saltValue="pQa6P1oun0coeXI+etXVS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571</v>
      </c>
    </row>
  </sheetData>
  <sheetProtection algorithmName="SHA-512" hashValue="zHM1VX8Tofif+aXuDKwHwuA+pjgtp3ma4GU+hHglHffhIUopvENd0kK88LxjxyF8Ozy8Jqvbqa1a2+UZ+EqWaA==" saltValue="jU2WqkVwGMoY3XkYasUrl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99" t="s">
        <v>3</v>
      </c>
      <c r="D47" s="1199"/>
      <c r="E47" s="1200"/>
      <c r="F47" s="11">
        <v>27.99</v>
      </c>
      <c r="G47" s="12">
        <v>24.31</v>
      </c>
      <c r="H47" s="12">
        <v>21.15</v>
      </c>
      <c r="I47" s="12">
        <v>19.95</v>
      </c>
      <c r="J47" s="13">
        <v>19.93</v>
      </c>
    </row>
    <row r="48" spans="2:10" ht="57.75" customHeight="1" x14ac:dyDescent="0.15">
      <c r="B48" s="14"/>
      <c r="C48" s="1201" t="s">
        <v>4</v>
      </c>
      <c r="D48" s="1201"/>
      <c r="E48" s="1202"/>
      <c r="F48" s="15">
        <v>3.19</v>
      </c>
      <c r="G48" s="16">
        <v>2.73</v>
      </c>
      <c r="H48" s="16">
        <v>1.76</v>
      </c>
      <c r="I48" s="16">
        <v>2.12</v>
      </c>
      <c r="J48" s="17">
        <v>0.79</v>
      </c>
    </row>
    <row r="49" spans="2:10" ht="57.75" customHeight="1" thickBot="1" x14ac:dyDescent="0.2">
      <c r="B49" s="18"/>
      <c r="C49" s="1203" t="s">
        <v>5</v>
      </c>
      <c r="D49" s="1203"/>
      <c r="E49" s="1204"/>
      <c r="F49" s="19" t="s">
        <v>577</v>
      </c>
      <c r="G49" s="20" t="s">
        <v>578</v>
      </c>
      <c r="H49" s="20" t="s">
        <v>579</v>
      </c>
      <c r="I49" s="20" t="s">
        <v>580</v>
      </c>
      <c r="J49" s="21" t="s">
        <v>581</v>
      </c>
    </row>
    <row r="50" spans="2:10" ht="13.5" customHeight="1" x14ac:dyDescent="0.15"/>
  </sheetData>
  <sheetProtection algorithmName="SHA-512" hashValue="me8NQQhA0h01xyVMXqVs/Qg+tAngiPYyKRAcuGtKBKjaiZuKWjTreVhuo3ErXEGP1El167tbDFxVZYmOTpmsnQ==" saltValue="vkPOnSBudsQMCUTFwrGEg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11" t="s">
        <v>582</v>
      </c>
      <c r="D34" s="1211"/>
      <c r="E34" s="1212"/>
      <c r="F34" s="32" t="s">
        <v>531</v>
      </c>
      <c r="G34" s="33" t="s">
        <v>531</v>
      </c>
      <c r="H34" s="33">
        <v>6.68</v>
      </c>
      <c r="I34" s="33">
        <v>6.28</v>
      </c>
      <c r="J34" s="34">
        <v>8.9700000000000006</v>
      </c>
      <c r="K34" s="22"/>
      <c r="L34" s="22"/>
      <c r="M34" s="22"/>
      <c r="N34" s="22"/>
      <c r="O34" s="22"/>
      <c r="P34" s="22"/>
    </row>
    <row r="35" spans="1:16" ht="39" customHeight="1" x14ac:dyDescent="0.15">
      <c r="A35" s="22"/>
      <c r="B35" s="35"/>
      <c r="C35" s="1205" t="s">
        <v>583</v>
      </c>
      <c r="D35" s="1206"/>
      <c r="E35" s="1207"/>
      <c r="F35" s="36">
        <v>3.19</v>
      </c>
      <c r="G35" s="37">
        <v>2.73</v>
      </c>
      <c r="H35" s="37">
        <v>1.75</v>
      </c>
      <c r="I35" s="37">
        <v>2.12</v>
      </c>
      <c r="J35" s="38">
        <v>0.79</v>
      </c>
      <c r="K35" s="22"/>
      <c r="L35" s="22"/>
      <c r="M35" s="22"/>
      <c r="N35" s="22"/>
      <c r="O35" s="22"/>
      <c r="P35" s="22"/>
    </row>
    <row r="36" spans="1:16" ht="39" customHeight="1" x14ac:dyDescent="0.15">
      <c r="A36" s="22"/>
      <c r="B36" s="35"/>
      <c r="C36" s="1205" t="s">
        <v>584</v>
      </c>
      <c r="D36" s="1206"/>
      <c r="E36" s="1207"/>
      <c r="F36" s="36" t="s">
        <v>531</v>
      </c>
      <c r="G36" s="37" t="s">
        <v>531</v>
      </c>
      <c r="H36" s="37">
        <v>0.71</v>
      </c>
      <c r="I36" s="37">
        <v>0.68</v>
      </c>
      <c r="J36" s="38">
        <v>0.71</v>
      </c>
      <c r="K36" s="22"/>
      <c r="L36" s="22"/>
      <c r="M36" s="22"/>
      <c r="N36" s="22"/>
      <c r="O36" s="22"/>
      <c r="P36" s="22"/>
    </row>
    <row r="37" spans="1:16" ht="39" customHeight="1" x14ac:dyDescent="0.15">
      <c r="A37" s="22"/>
      <c r="B37" s="35"/>
      <c r="C37" s="1205" t="s">
        <v>585</v>
      </c>
      <c r="D37" s="1206"/>
      <c r="E37" s="1207"/>
      <c r="F37" s="36" t="s">
        <v>586</v>
      </c>
      <c r="G37" s="37" t="s">
        <v>587</v>
      </c>
      <c r="H37" s="37">
        <v>0.92</v>
      </c>
      <c r="I37" s="37">
        <v>0.77</v>
      </c>
      <c r="J37" s="38">
        <v>0.36</v>
      </c>
      <c r="K37" s="22"/>
      <c r="L37" s="22"/>
      <c r="M37" s="22"/>
      <c r="N37" s="22"/>
      <c r="O37" s="22"/>
      <c r="P37" s="22"/>
    </row>
    <row r="38" spans="1:16" ht="39" customHeight="1" x14ac:dyDescent="0.15">
      <c r="A38" s="22"/>
      <c r="B38" s="35"/>
      <c r="C38" s="1205" t="s">
        <v>588</v>
      </c>
      <c r="D38" s="1206"/>
      <c r="E38" s="1207"/>
      <c r="F38" s="36" t="s">
        <v>589</v>
      </c>
      <c r="G38" s="37">
        <v>1</v>
      </c>
      <c r="H38" s="37">
        <v>1.04</v>
      </c>
      <c r="I38" s="37">
        <v>0.32</v>
      </c>
      <c r="J38" s="38">
        <v>0.3</v>
      </c>
      <c r="K38" s="22"/>
      <c r="L38" s="22"/>
      <c r="M38" s="22"/>
      <c r="N38" s="22"/>
      <c r="O38" s="22"/>
      <c r="P38" s="22"/>
    </row>
    <row r="39" spans="1:16" ht="39" customHeight="1" x14ac:dyDescent="0.15">
      <c r="A39" s="22"/>
      <c r="B39" s="35"/>
      <c r="C39" s="1205" t="s">
        <v>590</v>
      </c>
      <c r="D39" s="1206"/>
      <c r="E39" s="1207"/>
      <c r="F39" s="36" t="s">
        <v>531</v>
      </c>
      <c r="G39" s="37" t="s">
        <v>531</v>
      </c>
      <c r="H39" s="37">
        <v>0.17</v>
      </c>
      <c r="I39" s="37">
        <v>0.26</v>
      </c>
      <c r="J39" s="38">
        <v>0.22</v>
      </c>
      <c r="K39" s="22"/>
      <c r="L39" s="22"/>
      <c r="M39" s="22"/>
      <c r="N39" s="22"/>
      <c r="O39" s="22"/>
      <c r="P39" s="22"/>
    </row>
    <row r="40" spans="1:16" ht="39" customHeight="1" x14ac:dyDescent="0.15">
      <c r="A40" s="22"/>
      <c r="B40" s="35"/>
      <c r="C40" s="1205" t="s">
        <v>591</v>
      </c>
      <c r="D40" s="1206"/>
      <c r="E40" s="1207"/>
      <c r="F40" s="36" t="s">
        <v>531</v>
      </c>
      <c r="G40" s="37" t="s">
        <v>531</v>
      </c>
      <c r="H40" s="37">
        <v>0.33</v>
      </c>
      <c r="I40" s="37">
        <v>0.5</v>
      </c>
      <c r="J40" s="38">
        <v>0.13</v>
      </c>
      <c r="K40" s="22"/>
      <c r="L40" s="22"/>
      <c r="M40" s="22"/>
      <c r="N40" s="22"/>
      <c r="O40" s="22"/>
      <c r="P40" s="22"/>
    </row>
    <row r="41" spans="1:16" ht="39" customHeight="1" x14ac:dyDescent="0.15">
      <c r="A41" s="22"/>
      <c r="B41" s="35"/>
      <c r="C41" s="1205" t="s">
        <v>592</v>
      </c>
      <c r="D41" s="1206"/>
      <c r="E41" s="1207"/>
      <c r="F41" s="36">
        <v>0.11</v>
      </c>
      <c r="G41" s="37">
        <v>0.12</v>
      </c>
      <c r="H41" s="37">
        <v>0.13</v>
      </c>
      <c r="I41" s="37">
        <v>0.13</v>
      </c>
      <c r="J41" s="38">
        <v>0.13</v>
      </c>
      <c r="K41" s="22"/>
      <c r="L41" s="22"/>
      <c r="M41" s="22"/>
      <c r="N41" s="22"/>
      <c r="O41" s="22"/>
      <c r="P41" s="22"/>
    </row>
    <row r="42" spans="1:16" ht="39" customHeight="1" x14ac:dyDescent="0.15">
      <c r="A42" s="22"/>
      <c r="B42" s="39"/>
      <c r="C42" s="1205" t="s">
        <v>593</v>
      </c>
      <c r="D42" s="1206"/>
      <c r="E42" s="1207"/>
      <c r="F42" s="36" t="s">
        <v>531</v>
      </c>
      <c r="G42" s="37" t="s">
        <v>531</v>
      </c>
      <c r="H42" s="37" t="s">
        <v>531</v>
      </c>
      <c r="I42" s="37" t="s">
        <v>531</v>
      </c>
      <c r="J42" s="38" t="s">
        <v>531</v>
      </c>
      <c r="K42" s="22"/>
      <c r="L42" s="22"/>
      <c r="M42" s="22"/>
      <c r="N42" s="22"/>
      <c r="O42" s="22"/>
      <c r="P42" s="22"/>
    </row>
    <row r="43" spans="1:16" ht="39" customHeight="1" thickBot="1" x14ac:dyDescent="0.2">
      <c r="A43" s="22"/>
      <c r="B43" s="40"/>
      <c r="C43" s="1208" t="s">
        <v>594</v>
      </c>
      <c r="D43" s="1209"/>
      <c r="E43" s="1210"/>
      <c r="F43" s="41">
        <v>1.9</v>
      </c>
      <c r="G43" s="42">
        <v>3.55</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UbssRDRx0Aj3ejgvBJHf2Fgf/0n4KhAtlyYmgytY5BXrIiGjlgwZ9khxnIC2UzfuBh1bfWcUQHOyTW5EPOjYA==" saltValue="Uhh5kgzTNCefimVKGYoL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3999</v>
      </c>
      <c r="L45" s="60">
        <v>3868</v>
      </c>
      <c r="M45" s="60">
        <v>3734</v>
      </c>
      <c r="N45" s="60">
        <v>3673</v>
      </c>
      <c r="O45" s="61">
        <v>3477</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531</v>
      </c>
      <c r="L46" s="64" t="s">
        <v>531</v>
      </c>
      <c r="M46" s="64" t="s">
        <v>531</v>
      </c>
      <c r="N46" s="64" t="s">
        <v>531</v>
      </c>
      <c r="O46" s="65" t="s">
        <v>531</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531</v>
      </c>
      <c r="L47" s="64" t="s">
        <v>531</v>
      </c>
      <c r="M47" s="64" t="s">
        <v>531</v>
      </c>
      <c r="N47" s="64" t="s">
        <v>531</v>
      </c>
      <c r="O47" s="65" t="s">
        <v>531</v>
      </c>
      <c r="P47" s="48"/>
      <c r="Q47" s="48"/>
      <c r="R47" s="48"/>
      <c r="S47" s="48"/>
      <c r="T47" s="48"/>
      <c r="U47" s="48"/>
    </row>
    <row r="48" spans="1:21" ht="30.75" customHeight="1" x14ac:dyDescent="0.15">
      <c r="A48" s="48"/>
      <c r="B48" s="1215"/>
      <c r="C48" s="1216"/>
      <c r="D48" s="62"/>
      <c r="E48" s="1221" t="s">
        <v>15</v>
      </c>
      <c r="F48" s="1221"/>
      <c r="G48" s="1221"/>
      <c r="H48" s="1221"/>
      <c r="I48" s="1221"/>
      <c r="J48" s="1222"/>
      <c r="K48" s="63">
        <v>624</v>
      </c>
      <c r="L48" s="64">
        <v>643</v>
      </c>
      <c r="M48" s="64">
        <v>613</v>
      </c>
      <c r="N48" s="64">
        <v>611</v>
      </c>
      <c r="O48" s="65">
        <v>569</v>
      </c>
      <c r="P48" s="48"/>
      <c r="Q48" s="48"/>
      <c r="R48" s="48"/>
      <c r="S48" s="48"/>
      <c r="T48" s="48"/>
      <c r="U48" s="48"/>
    </row>
    <row r="49" spans="1:21" ht="30.75" customHeight="1" x14ac:dyDescent="0.15">
      <c r="A49" s="48"/>
      <c r="B49" s="1215"/>
      <c r="C49" s="1216"/>
      <c r="D49" s="62"/>
      <c r="E49" s="1221" t="s">
        <v>16</v>
      </c>
      <c r="F49" s="1221"/>
      <c r="G49" s="1221"/>
      <c r="H49" s="1221"/>
      <c r="I49" s="1221"/>
      <c r="J49" s="1222"/>
      <c r="K49" s="63">
        <v>282</v>
      </c>
      <c r="L49" s="64">
        <v>305</v>
      </c>
      <c r="M49" s="64">
        <v>262</v>
      </c>
      <c r="N49" s="64">
        <v>223</v>
      </c>
      <c r="O49" s="65">
        <v>266</v>
      </c>
      <c r="P49" s="48"/>
      <c r="Q49" s="48"/>
      <c r="R49" s="48"/>
      <c r="S49" s="48"/>
      <c r="T49" s="48"/>
      <c r="U49" s="48"/>
    </row>
    <row r="50" spans="1:21" ht="30.75" customHeight="1" x14ac:dyDescent="0.15">
      <c r="A50" s="48"/>
      <c r="B50" s="1215"/>
      <c r="C50" s="1216"/>
      <c r="D50" s="62"/>
      <c r="E50" s="1221" t="s">
        <v>17</v>
      </c>
      <c r="F50" s="1221"/>
      <c r="G50" s="1221"/>
      <c r="H50" s="1221"/>
      <c r="I50" s="1221"/>
      <c r="J50" s="1222"/>
      <c r="K50" s="63">
        <v>33</v>
      </c>
      <c r="L50" s="64">
        <v>33</v>
      </c>
      <c r="M50" s="64">
        <v>12</v>
      </c>
      <c r="N50" s="64">
        <v>12</v>
      </c>
      <c r="O50" s="65">
        <v>12</v>
      </c>
      <c r="P50" s="48"/>
      <c r="Q50" s="48"/>
      <c r="R50" s="48"/>
      <c r="S50" s="48"/>
      <c r="T50" s="48"/>
      <c r="U50" s="48"/>
    </row>
    <row r="51" spans="1:21" ht="30.75" customHeight="1" x14ac:dyDescent="0.15">
      <c r="A51" s="48"/>
      <c r="B51" s="1217"/>
      <c r="C51" s="1218"/>
      <c r="D51" s="66"/>
      <c r="E51" s="1221" t="s">
        <v>18</v>
      </c>
      <c r="F51" s="1221"/>
      <c r="G51" s="1221"/>
      <c r="H51" s="1221"/>
      <c r="I51" s="1221"/>
      <c r="J51" s="1222"/>
      <c r="K51" s="63">
        <v>0</v>
      </c>
      <c r="L51" s="64">
        <v>0</v>
      </c>
      <c r="M51" s="64">
        <v>0</v>
      </c>
      <c r="N51" s="64">
        <v>0</v>
      </c>
      <c r="O51" s="65">
        <v>0</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3379</v>
      </c>
      <c r="L52" s="64">
        <v>3188</v>
      </c>
      <c r="M52" s="64">
        <v>3151</v>
      </c>
      <c r="N52" s="64">
        <v>3059</v>
      </c>
      <c r="O52" s="65">
        <v>2775</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1559</v>
      </c>
      <c r="L53" s="69">
        <v>1661</v>
      </c>
      <c r="M53" s="69">
        <v>1470</v>
      </c>
      <c r="N53" s="69">
        <v>1460</v>
      </c>
      <c r="O53" s="70">
        <v>1549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x14ac:dyDescent="0.2">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x14ac:dyDescent="0.15">
      <c r="B57" s="1229" t="s">
        <v>25</v>
      </c>
      <c r="C57" s="1230"/>
      <c r="D57" s="1233" t="s">
        <v>26</v>
      </c>
      <c r="E57" s="1234"/>
      <c r="F57" s="1234"/>
      <c r="G57" s="1234"/>
      <c r="H57" s="1234"/>
      <c r="I57" s="1234"/>
      <c r="J57" s="1235"/>
      <c r="K57" s="83"/>
      <c r="L57" s="84"/>
      <c r="M57" s="84"/>
      <c r="N57" s="84"/>
      <c r="O57" s="85"/>
    </row>
    <row r="58" spans="1:21" ht="31.5" customHeight="1" thickBot="1" x14ac:dyDescent="0.2">
      <c r="B58" s="1231"/>
      <c r="C58" s="1232"/>
      <c r="D58" s="1236" t="s">
        <v>27</v>
      </c>
      <c r="E58" s="1237"/>
      <c r="F58" s="1237"/>
      <c r="G58" s="1237"/>
      <c r="H58" s="1237"/>
      <c r="I58" s="1237"/>
      <c r="J58" s="123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bzVfFsOH7a8Ze8joR5Y/J2lrXehDpwhENzxBU6SrzvZ8d9g/HofOVE3IueYdCGaoXGsokJjTVbF+RJje1TeCw==" saltValue="xzOB8q0fC4fPMVo3Iwxv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39" t="s">
        <v>30</v>
      </c>
      <c r="C41" s="1240"/>
      <c r="D41" s="102"/>
      <c r="E41" s="1245" t="s">
        <v>31</v>
      </c>
      <c r="F41" s="1245"/>
      <c r="G41" s="1245"/>
      <c r="H41" s="1246"/>
      <c r="I41" s="103">
        <v>36121</v>
      </c>
      <c r="J41" s="104">
        <v>34290</v>
      </c>
      <c r="K41" s="104">
        <v>32613</v>
      </c>
      <c r="L41" s="104">
        <v>30629</v>
      </c>
      <c r="M41" s="105">
        <v>29574</v>
      </c>
    </row>
    <row r="42" spans="2:13" ht="27.75" customHeight="1" x14ac:dyDescent="0.15">
      <c r="B42" s="1241"/>
      <c r="C42" s="1242"/>
      <c r="D42" s="106"/>
      <c r="E42" s="1247" t="s">
        <v>32</v>
      </c>
      <c r="F42" s="1247"/>
      <c r="G42" s="1247"/>
      <c r="H42" s="1248"/>
      <c r="I42" s="107">
        <v>86</v>
      </c>
      <c r="J42" s="108">
        <v>74</v>
      </c>
      <c r="K42" s="108">
        <v>63</v>
      </c>
      <c r="L42" s="108">
        <v>51</v>
      </c>
      <c r="M42" s="109">
        <v>39</v>
      </c>
    </row>
    <row r="43" spans="2:13" ht="27.75" customHeight="1" x14ac:dyDescent="0.15">
      <c r="B43" s="1241"/>
      <c r="C43" s="1242"/>
      <c r="D43" s="106"/>
      <c r="E43" s="1247" t="s">
        <v>33</v>
      </c>
      <c r="F43" s="1247"/>
      <c r="G43" s="1247"/>
      <c r="H43" s="1248"/>
      <c r="I43" s="107">
        <v>11992</v>
      </c>
      <c r="J43" s="108">
        <v>11685</v>
      </c>
      <c r="K43" s="108">
        <v>11247</v>
      </c>
      <c r="L43" s="108">
        <v>10863</v>
      </c>
      <c r="M43" s="109">
        <v>10265</v>
      </c>
    </row>
    <row r="44" spans="2:13" ht="27.75" customHeight="1" x14ac:dyDescent="0.15">
      <c r="B44" s="1241"/>
      <c r="C44" s="1242"/>
      <c r="D44" s="106"/>
      <c r="E44" s="1247" t="s">
        <v>34</v>
      </c>
      <c r="F44" s="1247"/>
      <c r="G44" s="1247"/>
      <c r="H44" s="1248"/>
      <c r="I44" s="107">
        <v>2989</v>
      </c>
      <c r="J44" s="108">
        <v>3435</v>
      </c>
      <c r="K44" s="108">
        <v>3216</v>
      </c>
      <c r="L44" s="108">
        <v>2787</v>
      </c>
      <c r="M44" s="109">
        <v>2466</v>
      </c>
    </row>
    <row r="45" spans="2:13" ht="27.75" customHeight="1" x14ac:dyDescent="0.15">
      <c r="B45" s="1241"/>
      <c r="C45" s="1242"/>
      <c r="D45" s="106"/>
      <c r="E45" s="1247" t="s">
        <v>35</v>
      </c>
      <c r="F45" s="1247"/>
      <c r="G45" s="1247"/>
      <c r="H45" s="1248"/>
      <c r="I45" s="107">
        <v>2854</v>
      </c>
      <c r="J45" s="108">
        <v>2819</v>
      </c>
      <c r="K45" s="108">
        <v>2822</v>
      </c>
      <c r="L45" s="108">
        <v>2838</v>
      </c>
      <c r="M45" s="109">
        <v>2817</v>
      </c>
    </row>
    <row r="46" spans="2:13" ht="27.75" customHeight="1" x14ac:dyDescent="0.15">
      <c r="B46" s="1241"/>
      <c r="C46" s="1242"/>
      <c r="D46" s="110"/>
      <c r="E46" s="1247" t="s">
        <v>36</v>
      </c>
      <c r="F46" s="1247"/>
      <c r="G46" s="1247"/>
      <c r="H46" s="1248"/>
      <c r="I46" s="107">
        <v>24</v>
      </c>
      <c r="J46" s="108" t="s">
        <v>531</v>
      </c>
      <c r="K46" s="108" t="s">
        <v>531</v>
      </c>
      <c r="L46" s="108" t="s">
        <v>531</v>
      </c>
      <c r="M46" s="109" t="s">
        <v>531</v>
      </c>
    </row>
    <row r="47" spans="2:13" ht="27.75" customHeight="1" x14ac:dyDescent="0.15">
      <c r="B47" s="1241"/>
      <c r="C47" s="1242"/>
      <c r="D47" s="111"/>
      <c r="E47" s="1249" t="s">
        <v>37</v>
      </c>
      <c r="F47" s="1250"/>
      <c r="G47" s="1250"/>
      <c r="H47" s="1251"/>
      <c r="I47" s="107" t="s">
        <v>531</v>
      </c>
      <c r="J47" s="108" t="s">
        <v>531</v>
      </c>
      <c r="K47" s="108" t="s">
        <v>531</v>
      </c>
      <c r="L47" s="108" t="s">
        <v>531</v>
      </c>
      <c r="M47" s="109" t="s">
        <v>531</v>
      </c>
    </row>
    <row r="48" spans="2:13" ht="27.75" customHeight="1" x14ac:dyDescent="0.15">
      <c r="B48" s="1241"/>
      <c r="C48" s="1242"/>
      <c r="D48" s="106"/>
      <c r="E48" s="1247" t="s">
        <v>38</v>
      </c>
      <c r="F48" s="1247"/>
      <c r="G48" s="1247"/>
      <c r="H48" s="1248"/>
      <c r="I48" s="107" t="s">
        <v>531</v>
      </c>
      <c r="J48" s="108" t="s">
        <v>531</v>
      </c>
      <c r="K48" s="108" t="s">
        <v>531</v>
      </c>
      <c r="L48" s="108" t="s">
        <v>531</v>
      </c>
      <c r="M48" s="109" t="s">
        <v>531</v>
      </c>
    </row>
    <row r="49" spans="2:13" ht="27.75" customHeight="1" x14ac:dyDescent="0.15">
      <c r="B49" s="1243"/>
      <c r="C49" s="1244"/>
      <c r="D49" s="106"/>
      <c r="E49" s="1247" t="s">
        <v>39</v>
      </c>
      <c r="F49" s="1247"/>
      <c r="G49" s="1247"/>
      <c r="H49" s="1248"/>
      <c r="I49" s="107" t="s">
        <v>531</v>
      </c>
      <c r="J49" s="108" t="s">
        <v>531</v>
      </c>
      <c r="K49" s="108" t="s">
        <v>531</v>
      </c>
      <c r="L49" s="108" t="s">
        <v>531</v>
      </c>
      <c r="M49" s="109" t="s">
        <v>531</v>
      </c>
    </row>
    <row r="50" spans="2:13" ht="27.75" customHeight="1" x14ac:dyDescent="0.15">
      <c r="B50" s="1252" t="s">
        <v>40</v>
      </c>
      <c r="C50" s="1253"/>
      <c r="D50" s="112"/>
      <c r="E50" s="1247" t="s">
        <v>41</v>
      </c>
      <c r="F50" s="1247"/>
      <c r="G50" s="1247"/>
      <c r="H50" s="1248"/>
      <c r="I50" s="107">
        <v>5244</v>
      </c>
      <c r="J50" s="108">
        <v>4965</v>
      </c>
      <c r="K50" s="108">
        <v>5228</v>
      </c>
      <c r="L50" s="108">
        <v>6046</v>
      </c>
      <c r="M50" s="109">
        <v>7765</v>
      </c>
    </row>
    <row r="51" spans="2:13" ht="27.75" customHeight="1" x14ac:dyDescent="0.15">
      <c r="B51" s="1241"/>
      <c r="C51" s="1242"/>
      <c r="D51" s="106"/>
      <c r="E51" s="1247" t="s">
        <v>42</v>
      </c>
      <c r="F51" s="1247"/>
      <c r="G51" s="1247"/>
      <c r="H51" s="1248"/>
      <c r="I51" s="107">
        <v>6728</v>
      </c>
      <c r="J51" s="108">
        <v>6199</v>
      </c>
      <c r="K51" s="108">
        <v>5854</v>
      </c>
      <c r="L51" s="108">
        <v>5626</v>
      </c>
      <c r="M51" s="109">
        <v>5258</v>
      </c>
    </row>
    <row r="52" spans="2:13" ht="27.75" customHeight="1" x14ac:dyDescent="0.15">
      <c r="B52" s="1243"/>
      <c r="C52" s="1244"/>
      <c r="D52" s="106"/>
      <c r="E52" s="1247" t="s">
        <v>43</v>
      </c>
      <c r="F52" s="1247"/>
      <c r="G52" s="1247"/>
      <c r="H52" s="1248"/>
      <c r="I52" s="107">
        <v>28906</v>
      </c>
      <c r="J52" s="108">
        <v>27993</v>
      </c>
      <c r="K52" s="108">
        <v>26789</v>
      </c>
      <c r="L52" s="108">
        <v>25678</v>
      </c>
      <c r="M52" s="109">
        <v>25479</v>
      </c>
    </row>
    <row r="53" spans="2:13" ht="27.75" customHeight="1" thickBot="1" x14ac:dyDescent="0.2">
      <c r="B53" s="1254" t="s">
        <v>44</v>
      </c>
      <c r="C53" s="1255"/>
      <c r="D53" s="113"/>
      <c r="E53" s="1256" t="s">
        <v>45</v>
      </c>
      <c r="F53" s="1256"/>
      <c r="G53" s="1256"/>
      <c r="H53" s="1257"/>
      <c r="I53" s="114">
        <v>13188</v>
      </c>
      <c r="J53" s="115">
        <v>13148</v>
      </c>
      <c r="K53" s="115">
        <v>12090</v>
      </c>
      <c r="L53" s="115">
        <v>9818</v>
      </c>
      <c r="M53" s="116">
        <v>6659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p7JVE4jkuHsnG4HWHclNm01fdGYk7OFSRGe6AgH45skVhQ7UBFthZvdn+LIyqdHwP/FV8dNIAI+tiJ1ApSH+g==" saltValue="yY67bw+wvM9vbAhVJPIi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266" t="s">
        <v>48</v>
      </c>
      <c r="D55" s="1266"/>
      <c r="E55" s="1267"/>
      <c r="F55" s="128">
        <v>2756</v>
      </c>
      <c r="G55" s="128">
        <v>2557</v>
      </c>
      <c r="H55" s="129">
        <v>2573</v>
      </c>
    </row>
    <row r="56" spans="2:8" ht="52.5" customHeight="1" x14ac:dyDescent="0.15">
      <c r="B56" s="130"/>
      <c r="C56" s="1268" t="s">
        <v>49</v>
      </c>
      <c r="D56" s="1268"/>
      <c r="E56" s="1269"/>
      <c r="F56" s="131">
        <v>1</v>
      </c>
      <c r="G56" s="131">
        <v>91</v>
      </c>
      <c r="H56" s="132">
        <v>91</v>
      </c>
    </row>
    <row r="57" spans="2:8" ht="53.25" customHeight="1" x14ac:dyDescent="0.15">
      <c r="B57" s="130"/>
      <c r="C57" s="1270" t="s">
        <v>50</v>
      </c>
      <c r="D57" s="1270"/>
      <c r="E57" s="1271"/>
      <c r="F57" s="133">
        <v>2461</v>
      </c>
      <c r="G57" s="133">
        <v>3248</v>
      </c>
      <c r="H57" s="134">
        <v>4724</v>
      </c>
    </row>
    <row r="58" spans="2:8" ht="45.75" customHeight="1" x14ac:dyDescent="0.15">
      <c r="B58" s="135"/>
      <c r="C58" s="1258" t="s">
        <v>620</v>
      </c>
      <c r="D58" s="1259"/>
      <c r="E58" s="1260"/>
      <c r="F58" s="136">
        <v>1141</v>
      </c>
      <c r="G58" s="136">
        <v>2047</v>
      </c>
      <c r="H58" s="137">
        <v>3708</v>
      </c>
    </row>
    <row r="59" spans="2:8" ht="45.75" customHeight="1" x14ac:dyDescent="0.15">
      <c r="B59" s="135"/>
      <c r="C59" s="1258" t="s">
        <v>621</v>
      </c>
      <c r="D59" s="1259"/>
      <c r="E59" s="1260"/>
      <c r="F59" s="136">
        <v>418</v>
      </c>
      <c r="G59" s="136">
        <v>407</v>
      </c>
      <c r="H59" s="137">
        <v>395</v>
      </c>
    </row>
    <row r="60" spans="2:8" ht="45.75" customHeight="1" x14ac:dyDescent="0.15">
      <c r="B60" s="135"/>
      <c r="C60" s="1258" t="s">
        <v>623</v>
      </c>
      <c r="D60" s="1259"/>
      <c r="E60" s="1260"/>
      <c r="F60" s="136">
        <v>474</v>
      </c>
      <c r="G60" s="136">
        <v>409</v>
      </c>
      <c r="H60" s="137">
        <v>362</v>
      </c>
    </row>
    <row r="61" spans="2:8" ht="45.75" customHeight="1" x14ac:dyDescent="0.15">
      <c r="B61" s="135"/>
      <c r="C61" s="1258" t="s">
        <v>622</v>
      </c>
      <c r="D61" s="1259"/>
      <c r="E61" s="1260"/>
      <c r="F61" s="136">
        <v>195</v>
      </c>
      <c r="G61" s="136">
        <v>203</v>
      </c>
      <c r="H61" s="137">
        <v>120</v>
      </c>
    </row>
    <row r="62" spans="2:8" ht="45.75" customHeight="1" thickBot="1" x14ac:dyDescent="0.2">
      <c r="B62" s="138"/>
      <c r="C62" s="1261" t="s">
        <v>624</v>
      </c>
      <c r="D62" s="1262"/>
      <c r="E62" s="1263"/>
      <c r="F62" s="139">
        <v>40</v>
      </c>
      <c r="G62" s="139">
        <v>40</v>
      </c>
      <c r="H62" s="140">
        <v>39</v>
      </c>
    </row>
    <row r="63" spans="2:8" ht="52.5" customHeight="1" thickBot="1" x14ac:dyDescent="0.2">
      <c r="B63" s="141"/>
      <c r="C63" s="1264" t="s">
        <v>51</v>
      </c>
      <c r="D63" s="1264"/>
      <c r="E63" s="1265"/>
      <c r="F63" s="142">
        <v>5218</v>
      </c>
      <c r="G63" s="142">
        <v>5896</v>
      </c>
      <c r="H63" s="143">
        <v>7388</v>
      </c>
    </row>
    <row r="64" spans="2:8" ht="15" customHeight="1" x14ac:dyDescent="0.15"/>
  </sheetData>
  <sheetProtection algorithmName="SHA-512" hashValue="HfrzfqwT51a4vx73fIbAwuIiEmFN1cs+NGra4a2tcR2bS6M6AatrLaUz4aS4fthO3OV9GITx8paaAEpC5Dbcvw==" saltValue="/UPfyhI+6ASVaKaH9Rqx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60" zoomScaleNormal="60" zoomScaleSheetLayoutView="55" workbookViewId="0"/>
  </sheetViews>
  <sheetFormatPr defaultColWidth="0" defaultRowHeight="0" customHeight="1" zeroHeight="1" x14ac:dyDescent="0.15"/>
  <cols>
    <col min="1" max="1" width="6.375" style="1272" customWidth="1"/>
    <col min="2" max="107" width="2.5" style="1272" customWidth="1"/>
    <col min="108" max="108" width="6.125" style="1274" customWidth="1"/>
    <col min="109" max="109" width="5.875" style="1273"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331"/>
      <c r="B1" s="1330"/>
      <c r="DD1" s="1272"/>
      <c r="DE1" s="1272"/>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2"/>
      <c r="DE2" s="1272"/>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2"/>
      <c r="DE3" s="1272"/>
    </row>
    <row r="4" spans="1:143" s="292"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3"/>
      <c r="DG10" s="293"/>
      <c r="DH10" s="293"/>
      <c r="DI10" s="293"/>
      <c r="DJ10" s="293"/>
      <c r="DK10" s="293"/>
      <c r="DL10" s="293"/>
      <c r="DM10" s="293"/>
      <c r="DN10" s="293"/>
      <c r="DO10" s="293"/>
      <c r="DP10" s="293"/>
      <c r="DQ10" s="293"/>
      <c r="DR10" s="293"/>
      <c r="DS10" s="293"/>
      <c r="DT10" s="293"/>
      <c r="DU10" s="293"/>
      <c r="DV10" s="293"/>
      <c r="DW10" s="293"/>
      <c r="EM10" s="292" t="s">
        <v>636</v>
      </c>
    </row>
    <row r="11" spans="1:143" s="292"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3"/>
      <c r="DG12" s="293"/>
      <c r="DH12" s="293"/>
      <c r="DI12" s="293"/>
      <c r="DJ12" s="293"/>
      <c r="DK12" s="293"/>
      <c r="DL12" s="293"/>
      <c r="DM12" s="293"/>
      <c r="DN12" s="293"/>
      <c r="DO12" s="293"/>
      <c r="DP12" s="293"/>
      <c r="DQ12" s="293"/>
      <c r="DR12" s="293"/>
      <c r="DS12" s="293"/>
      <c r="DT12" s="293"/>
      <c r="DU12" s="293"/>
      <c r="DV12" s="293"/>
      <c r="DW12" s="293"/>
      <c r="EM12" s="292" t="s">
        <v>636</v>
      </c>
    </row>
    <row r="13" spans="1:143" s="292"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2"/>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2"/>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2"/>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2"/>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2"/>
      <c r="DE19" s="1272"/>
    </row>
    <row r="20" spans="1:351" ht="13.5" x14ac:dyDescent="0.15">
      <c r="DD20" s="1272"/>
      <c r="DE20" s="1272"/>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2"/>
      <c r="MM21" s="1326"/>
    </row>
    <row r="22" spans="1:351" ht="17.25" x14ac:dyDescent="0.15">
      <c r="B22" s="1273"/>
      <c r="MM22" s="1326"/>
    </row>
    <row r="23" spans="1:351" ht="13.5" x14ac:dyDescent="0.15">
      <c r="B23" s="1273"/>
    </row>
    <row r="24" spans="1:351" ht="13.5" x14ac:dyDescent="0.15">
      <c r="B24" s="1273"/>
    </row>
    <row r="25" spans="1:351" ht="13.5" x14ac:dyDescent="0.15">
      <c r="B25" s="1273"/>
    </row>
    <row r="26" spans="1:351" ht="13.5" x14ac:dyDescent="0.15">
      <c r="B26" s="1273"/>
    </row>
    <row r="27" spans="1:351" ht="13.5" x14ac:dyDescent="0.15">
      <c r="B27" s="1273"/>
    </row>
    <row r="28" spans="1:351" ht="13.5" x14ac:dyDescent="0.15">
      <c r="B28" s="1273"/>
    </row>
    <row r="29" spans="1:351" ht="13.5" x14ac:dyDescent="0.15">
      <c r="B29" s="1273"/>
    </row>
    <row r="30" spans="1:351" ht="13.5" x14ac:dyDescent="0.15">
      <c r="B30" s="1273"/>
    </row>
    <row r="31" spans="1:351" ht="13.5" x14ac:dyDescent="0.15">
      <c r="B31" s="1273"/>
    </row>
    <row r="32" spans="1:351" ht="13.5" x14ac:dyDescent="0.15">
      <c r="B32" s="1273"/>
    </row>
    <row r="33" spans="2:109" ht="13.5" x14ac:dyDescent="0.15">
      <c r="B33" s="1273"/>
    </row>
    <row r="34" spans="2:109" ht="13.5" x14ac:dyDescent="0.15">
      <c r="B34" s="1273"/>
    </row>
    <row r="35" spans="2:109" ht="13.5" x14ac:dyDescent="0.15">
      <c r="B35" s="1273"/>
    </row>
    <row r="36" spans="2:109" ht="13.5" x14ac:dyDescent="0.15">
      <c r="B36" s="1273"/>
    </row>
    <row r="37" spans="2:109" ht="13.5" x14ac:dyDescent="0.15">
      <c r="B37" s="1273"/>
    </row>
    <row r="38" spans="2:109" ht="13.5" x14ac:dyDescent="0.15">
      <c r="B38" s="1273"/>
    </row>
    <row r="39" spans="2:109" ht="13.5" x14ac:dyDescent="0.15">
      <c r="B39" s="1278"/>
      <c r="C39" s="1277"/>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B39" s="1277"/>
      <c r="BC39" s="1277"/>
      <c r="BD39" s="1277"/>
      <c r="BE39" s="1277"/>
      <c r="BF39" s="1277"/>
      <c r="BG39" s="1277"/>
      <c r="BH39" s="1277"/>
      <c r="BI39" s="1277"/>
      <c r="BJ39" s="1277"/>
      <c r="BK39" s="1277"/>
      <c r="BL39" s="1277"/>
      <c r="BM39" s="1277"/>
      <c r="BN39" s="1277"/>
      <c r="BO39" s="1277"/>
      <c r="BP39" s="1277"/>
      <c r="BQ39" s="1277"/>
      <c r="BR39" s="1277"/>
      <c r="BS39" s="1277"/>
      <c r="BT39" s="1277"/>
      <c r="BU39" s="1277"/>
      <c r="BV39" s="1277"/>
      <c r="BW39" s="1277"/>
      <c r="BX39" s="1277"/>
      <c r="BY39" s="1277"/>
      <c r="BZ39" s="1277"/>
      <c r="CA39" s="1277"/>
      <c r="CB39" s="1277"/>
      <c r="CC39" s="1277"/>
      <c r="CD39" s="1277"/>
      <c r="CE39" s="1277"/>
      <c r="CF39" s="1277"/>
      <c r="CG39" s="1277"/>
      <c r="CH39" s="1277"/>
      <c r="CI39" s="1277"/>
      <c r="CJ39" s="1277"/>
      <c r="CK39" s="1277"/>
      <c r="CL39" s="1277"/>
      <c r="CM39" s="1277"/>
      <c r="CN39" s="1277"/>
      <c r="CO39" s="1277"/>
      <c r="CP39" s="1277"/>
      <c r="CQ39" s="1277"/>
      <c r="CR39" s="1277"/>
      <c r="CS39" s="1277"/>
      <c r="CT39" s="1277"/>
      <c r="CU39" s="1277"/>
      <c r="CV39" s="1277"/>
      <c r="CW39" s="1277"/>
      <c r="CX39" s="1277"/>
      <c r="CY39" s="1277"/>
      <c r="CZ39" s="1277"/>
      <c r="DA39" s="1277"/>
      <c r="DB39" s="1277"/>
      <c r="DC39" s="1277"/>
      <c r="DD39" s="1276"/>
    </row>
    <row r="40" spans="2:109" ht="13.5" x14ac:dyDescent="0.15">
      <c r="B40" s="1314"/>
      <c r="DD40" s="1314"/>
      <c r="DE40" s="1272"/>
    </row>
    <row r="41" spans="2:109" ht="17.25" x14ac:dyDescent="0.15">
      <c r="B41" s="1325" t="s">
        <v>635</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3"/>
      <c r="G42" s="1310"/>
      <c r="I42" s="1309"/>
      <c r="J42" s="1309"/>
      <c r="K42" s="1309"/>
      <c r="AM42" s="1310"/>
      <c r="AN42" s="1310" t="s">
        <v>631</v>
      </c>
      <c r="AP42" s="1309"/>
      <c r="AQ42" s="1309"/>
      <c r="AR42" s="1309"/>
      <c r="AY42" s="1310"/>
      <c r="BA42" s="1309"/>
      <c r="BB42" s="1309"/>
      <c r="BC42" s="1309"/>
      <c r="BK42" s="1310"/>
      <c r="BM42" s="1309"/>
      <c r="BN42" s="1309"/>
      <c r="BO42" s="1309"/>
      <c r="BW42" s="1310"/>
      <c r="BY42" s="1309"/>
      <c r="BZ42" s="1309"/>
      <c r="CA42" s="1309"/>
      <c r="CI42" s="1310"/>
      <c r="CK42" s="1309"/>
      <c r="CL42" s="1309"/>
      <c r="CM42" s="1309"/>
      <c r="CU42" s="1310"/>
      <c r="CW42" s="1309"/>
      <c r="CX42" s="1309"/>
      <c r="CY42" s="1309"/>
    </row>
    <row r="43" spans="2:109" ht="13.5" customHeight="1" x14ac:dyDescent="0.15">
      <c r="B43" s="1273"/>
      <c r="AN43" s="1308" t="s">
        <v>634</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6"/>
    </row>
    <row r="44" spans="2:109" ht="13.5" x14ac:dyDescent="0.15">
      <c r="B44" s="1273"/>
      <c r="AN44" s="1305"/>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3"/>
    </row>
    <row r="45" spans="2:109" ht="13.5" x14ac:dyDescent="0.15">
      <c r="B45" s="1273"/>
      <c r="AN45" s="1305"/>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3"/>
    </row>
    <row r="46" spans="2:109" ht="13.5" x14ac:dyDescent="0.15">
      <c r="B46" s="1273"/>
      <c r="AN46" s="1305"/>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3"/>
    </row>
    <row r="47" spans="2:109" ht="13.5" x14ac:dyDescent="0.15">
      <c r="B47" s="1273"/>
      <c r="AN47" s="1302"/>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0"/>
    </row>
    <row r="48" spans="2:109" ht="13.5" x14ac:dyDescent="0.15">
      <c r="B48" s="1273"/>
      <c r="H48" s="1287"/>
      <c r="I48" s="1287"/>
      <c r="J48" s="1287"/>
      <c r="AN48" s="1287"/>
      <c r="AO48" s="1287"/>
      <c r="AP48" s="1287"/>
      <c r="AZ48" s="1287"/>
      <c r="BA48" s="1287"/>
      <c r="BB48" s="1287"/>
      <c r="BL48" s="1287"/>
      <c r="BM48" s="1287"/>
      <c r="BN48" s="1287"/>
      <c r="BX48" s="1287"/>
      <c r="BY48" s="1287"/>
      <c r="BZ48" s="1287"/>
      <c r="CJ48" s="1287"/>
      <c r="CK48" s="1287"/>
      <c r="CL48" s="1287"/>
      <c r="CV48" s="1287"/>
      <c r="CW48" s="1287"/>
      <c r="CX48" s="1287"/>
    </row>
    <row r="49" spans="1:109" ht="13.5" x14ac:dyDescent="0.15">
      <c r="B49" s="1273"/>
      <c r="AN49" s="1272" t="s">
        <v>629</v>
      </c>
    </row>
    <row r="50" spans="1:109" ht="13.5" x14ac:dyDescent="0.15">
      <c r="B50" s="1273"/>
      <c r="G50" s="1285"/>
      <c r="H50" s="1285"/>
      <c r="I50" s="1285"/>
      <c r="J50" s="1285"/>
      <c r="K50" s="1294"/>
      <c r="L50" s="1294"/>
      <c r="M50" s="1293"/>
      <c r="N50" s="1293"/>
      <c r="AN50" s="1292"/>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0"/>
      <c r="BP50" s="1282" t="s">
        <v>572</v>
      </c>
      <c r="BQ50" s="1282"/>
      <c r="BR50" s="1282"/>
      <c r="BS50" s="1282"/>
      <c r="BT50" s="1282"/>
      <c r="BU50" s="1282"/>
      <c r="BV50" s="1282"/>
      <c r="BW50" s="1282"/>
      <c r="BX50" s="1282" t="s">
        <v>573</v>
      </c>
      <c r="BY50" s="1282"/>
      <c r="BZ50" s="1282"/>
      <c r="CA50" s="1282"/>
      <c r="CB50" s="1282"/>
      <c r="CC50" s="1282"/>
      <c r="CD50" s="1282"/>
      <c r="CE50" s="1282"/>
      <c r="CF50" s="1282" t="s">
        <v>574</v>
      </c>
      <c r="CG50" s="1282"/>
      <c r="CH50" s="1282"/>
      <c r="CI50" s="1282"/>
      <c r="CJ50" s="1282"/>
      <c r="CK50" s="1282"/>
      <c r="CL50" s="1282"/>
      <c r="CM50" s="1282"/>
      <c r="CN50" s="1282" t="s">
        <v>575</v>
      </c>
      <c r="CO50" s="1282"/>
      <c r="CP50" s="1282"/>
      <c r="CQ50" s="1282"/>
      <c r="CR50" s="1282"/>
      <c r="CS50" s="1282"/>
      <c r="CT50" s="1282"/>
      <c r="CU50" s="1282"/>
      <c r="CV50" s="1282" t="s">
        <v>576</v>
      </c>
      <c r="CW50" s="1282"/>
      <c r="CX50" s="1282"/>
      <c r="CY50" s="1282"/>
      <c r="CZ50" s="1282"/>
      <c r="DA50" s="1282"/>
      <c r="DB50" s="1282"/>
      <c r="DC50" s="1282"/>
    </row>
    <row r="51" spans="1:109" ht="13.5" customHeight="1" x14ac:dyDescent="0.15">
      <c r="B51" s="1273"/>
      <c r="G51" s="1289"/>
      <c r="H51" s="1289"/>
      <c r="I51" s="1322"/>
      <c r="J51" s="1322"/>
      <c r="K51" s="1288"/>
      <c r="L51" s="1288"/>
      <c r="M51" s="1288"/>
      <c r="N51" s="1288"/>
      <c r="AM51" s="1287"/>
      <c r="AN51" s="1281" t="s">
        <v>628</v>
      </c>
      <c r="AO51" s="1281"/>
      <c r="AP51" s="1281"/>
      <c r="AQ51" s="1281"/>
      <c r="AR51" s="1281"/>
      <c r="AS51" s="1281"/>
      <c r="AT51" s="1281"/>
      <c r="AU51" s="1281"/>
      <c r="AV51" s="1281"/>
      <c r="AW51" s="1281"/>
      <c r="AX51" s="1281"/>
      <c r="AY51" s="1281"/>
      <c r="AZ51" s="1281"/>
      <c r="BA51" s="1281"/>
      <c r="BB51" s="1281" t="s">
        <v>626</v>
      </c>
      <c r="BC51" s="1281"/>
      <c r="BD51" s="1281"/>
      <c r="BE51" s="1281"/>
      <c r="BF51" s="1281"/>
      <c r="BG51" s="1281"/>
      <c r="BH51" s="1281"/>
      <c r="BI51" s="1281"/>
      <c r="BJ51" s="1281"/>
      <c r="BK51" s="1281"/>
      <c r="BL51" s="1281"/>
      <c r="BM51" s="1281"/>
      <c r="BN51" s="1281"/>
      <c r="BO51" s="1281"/>
      <c r="BP51" s="1280">
        <v>126.5</v>
      </c>
      <c r="BQ51" s="1280"/>
      <c r="BR51" s="1280"/>
      <c r="BS51" s="1280"/>
      <c r="BT51" s="1280"/>
      <c r="BU51" s="1280"/>
      <c r="BV51" s="1280"/>
      <c r="BW51" s="1280"/>
      <c r="BX51" s="1280">
        <v>128.4</v>
      </c>
      <c r="BY51" s="1280"/>
      <c r="BZ51" s="1280"/>
      <c r="CA51" s="1280"/>
      <c r="CB51" s="1280"/>
      <c r="CC51" s="1280"/>
      <c r="CD51" s="1280"/>
      <c r="CE51" s="1280"/>
      <c r="CF51" s="1280">
        <v>116.8</v>
      </c>
      <c r="CG51" s="1280"/>
      <c r="CH51" s="1280"/>
      <c r="CI51" s="1280"/>
      <c r="CJ51" s="1280"/>
      <c r="CK51" s="1280"/>
      <c r="CL51" s="1280"/>
      <c r="CM51" s="1280"/>
      <c r="CN51" s="1280">
        <v>95.9</v>
      </c>
      <c r="CO51" s="1280"/>
      <c r="CP51" s="1280"/>
      <c r="CQ51" s="1280"/>
      <c r="CR51" s="1280"/>
      <c r="CS51" s="1280"/>
      <c r="CT51" s="1280"/>
      <c r="CU51" s="1280"/>
      <c r="CV51" s="1280">
        <v>62.8</v>
      </c>
      <c r="CW51" s="1280"/>
      <c r="CX51" s="1280"/>
      <c r="CY51" s="1280"/>
      <c r="CZ51" s="1280"/>
      <c r="DA51" s="1280"/>
      <c r="DB51" s="1280"/>
      <c r="DC51" s="1280"/>
    </row>
    <row r="52" spans="1:109" ht="13.5" x14ac:dyDescent="0.15">
      <c r="B52" s="1273"/>
      <c r="G52" s="1289"/>
      <c r="H52" s="1289"/>
      <c r="I52" s="1322"/>
      <c r="J52" s="1322"/>
      <c r="K52" s="1288"/>
      <c r="L52" s="1288"/>
      <c r="M52" s="1288"/>
      <c r="N52" s="1288"/>
      <c r="AM52" s="1287"/>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5" x14ac:dyDescent="0.15">
      <c r="A53" s="1309"/>
      <c r="B53" s="1273"/>
      <c r="G53" s="1289"/>
      <c r="H53" s="1289"/>
      <c r="I53" s="1285"/>
      <c r="J53" s="1285"/>
      <c r="K53" s="1288"/>
      <c r="L53" s="1288"/>
      <c r="M53" s="1288"/>
      <c r="N53" s="1288"/>
      <c r="AM53" s="1287"/>
      <c r="AN53" s="1281"/>
      <c r="AO53" s="1281"/>
      <c r="AP53" s="1281"/>
      <c r="AQ53" s="1281"/>
      <c r="AR53" s="1281"/>
      <c r="AS53" s="1281"/>
      <c r="AT53" s="1281"/>
      <c r="AU53" s="1281"/>
      <c r="AV53" s="1281"/>
      <c r="AW53" s="1281"/>
      <c r="AX53" s="1281"/>
      <c r="AY53" s="1281"/>
      <c r="AZ53" s="1281"/>
      <c r="BA53" s="1281"/>
      <c r="BB53" s="1281" t="s">
        <v>633</v>
      </c>
      <c r="BC53" s="1281"/>
      <c r="BD53" s="1281"/>
      <c r="BE53" s="1281"/>
      <c r="BF53" s="1281"/>
      <c r="BG53" s="1281"/>
      <c r="BH53" s="1281"/>
      <c r="BI53" s="1281"/>
      <c r="BJ53" s="1281"/>
      <c r="BK53" s="1281"/>
      <c r="BL53" s="1281"/>
      <c r="BM53" s="1281"/>
      <c r="BN53" s="1281"/>
      <c r="BO53" s="1281"/>
      <c r="BP53" s="1280">
        <v>58.3</v>
      </c>
      <c r="BQ53" s="1280"/>
      <c r="BR53" s="1280"/>
      <c r="BS53" s="1280"/>
      <c r="BT53" s="1280"/>
      <c r="BU53" s="1280"/>
      <c r="BV53" s="1280"/>
      <c r="BW53" s="1280"/>
      <c r="BX53" s="1280">
        <v>54.8</v>
      </c>
      <c r="BY53" s="1280"/>
      <c r="BZ53" s="1280"/>
      <c r="CA53" s="1280"/>
      <c r="CB53" s="1280"/>
      <c r="CC53" s="1280"/>
      <c r="CD53" s="1280"/>
      <c r="CE53" s="1280"/>
      <c r="CF53" s="1280">
        <v>56.6</v>
      </c>
      <c r="CG53" s="1280"/>
      <c r="CH53" s="1280"/>
      <c r="CI53" s="1280"/>
      <c r="CJ53" s="1280"/>
      <c r="CK53" s="1280"/>
      <c r="CL53" s="1280"/>
      <c r="CM53" s="1280"/>
      <c r="CN53" s="1280">
        <v>58.3</v>
      </c>
      <c r="CO53" s="1280"/>
      <c r="CP53" s="1280"/>
      <c r="CQ53" s="1280"/>
      <c r="CR53" s="1280"/>
      <c r="CS53" s="1280"/>
      <c r="CT53" s="1280"/>
      <c r="CU53" s="1280"/>
      <c r="CV53" s="1280">
        <v>60</v>
      </c>
      <c r="CW53" s="1280"/>
      <c r="CX53" s="1280"/>
      <c r="CY53" s="1280"/>
      <c r="CZ53" s="1280"/>
      <c r="DA53" s="1280"/>
      <c r="DB53" s="1280"/>
      <c r="DC53" s="1280"/>
    </row>
    <row r="54" spans="1:109" ht="13.5" x14ac:dyDescent="0.15">
      <c r="A54" s="1309"/>
      <c r="B54" s="1273"/>
      <c r="G54" s="1289"/>
      <c r="H54" s="1289"/>
      <c r="I54" s="1285"/>
      <c r="J54" s="1285"/>
      <c r="K54" s="1288"/>
      <c r="L54" s="1288"/>
      <c r="M54" s="1288"/>
      <c r="N54" s="1288"/>
      <c r="AM54" s="1287"/>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5" x14ac:dyDescent="0.15">
      <c r="A55" s="1309"/>
      <c r="B55" s="1273"/>
      <c r="G55" s="1285"/>
      <c r="H55" s="1285"/>
      <c r="I55" s="1285"/>
      <c r="J55" s="1285"/>
      <c r="K55" s="1288"/>
      <c r="L55" s="1288"/>
      <c r="M55" s="1288"/>
      <c r="N55" s="1288"/>
      <c r="AN55" s="1282" t="s">
        <v>627</v>
      </c>
      <c r="AO55" s="1282"/>
      <c r="AP55" s="1282"/>
      <c r="AQ55" s="1282"/>
      <c r="AR55" s="1282"/>
      <c r="AS55" s="1282"/>
      <c r="AT55" s="1282"/>
      <c r="AU55" s="1282"/>
      <c r="AV55" s="1282"/>
      <c r="AW55" s="1282"/>
      <c r="AX55" s="1282"/>
      <c r="AY55" s="1282"/>
      <c r="AZ55" s="1282"/>
      <c r="BA55" s="1282"/>
      <c r="BB55" s="1281" t="s">
        <v>626</v>
      </c>
      <c r="BC55" s="1281"/>
      <c r="BD55" s="1281"/>
      <c r="BE55" s="1281"/>
      <c r="BF55" s="1281"/>
      <c r="BG55" s="1281"/>
      <c r="BH55" s="1281"/>
      <c r="BI55" s="1281"/>
      <c r="BJ55" s="1281"/>
      <c r="BK55" s="1281"/>
      <c r="BL55" s="1281"/>
      <c r="BM55" s="1281"/>
      <c r="BN55" s="1281"/>
      <c r="BO55" s="1281"/>
      <c r="BP55" s="1280">
        <v>54.6</v>
      </c>
      <c r="BQ55" s="1280"/>
      <c r="BR55" s="1280"/>
      <c r="BS55" s="1280"/>
      <c r="BT55" s="1280"/>
      <c r="BU55" s="1280"/>
      <c r="BV55" s="1280"/>
      <c r="BW55" s="1280"/>
      <c r="BX55" s="1280">
        <v>53.2</v>
      </c>
      <c r="BY55" s="1280"/>
      <c r="BZ55" s="1280"/>
      <c r="CA55" s="1280"/>
      <c r="CB55" s="1280"/>
      <c r="CC55" s="1280"/>
      <c r="CD55" s="1280"/>
      <c r="CE55" s="1280"/>
      <c r="CF55" s="1280">
        <v>47.9</v>
      </c>
      <c r="CG55" s="1280"/>
      <c r="CH55" s="1280"/>
      <c r="CI55" s="1280"/>
      <c r="CJ55" s="1280"/>
      <c r="CK55" s="1280"/>
      <c r="CL55" s="1280"/>
      <c r="CM55" s="1280"/>
      <c r="CN55" s="1280">
        <v>49</v>
      </c>
      <c r="CO55" s="1280"/>
      <c r="CP55" s="1280"/>
      <c r="CQ55" s="1280"/>
      <c r="CR55" s="1280"/>
      <c r="CS55" s="1280"/>
      <c r="CT55" s="1280"/>
      <c r="CU55" s="1280"/>
      <c r="CV55" s="1280">
        <v>41.3</v>
      </c>
      <c r="CW55" s="1280"/>
      <c r="CX55" s="1280"/>
      <c r="CY55" s="1280"/>
      <c r="CZ55" s="1280"/>
      <c r="DA55" s="1280"/>
      <c r="DB55" s="1280"/>
      <c r="DC55" s="1280"/>
    </row>
    <row r="56" spans="1:109" ht="13.5" x14ac:dyDescent="0.15">
      <c r="A56" s="1309"/>
      <c r="B56" s="1273"/>
      <c r="G56" s="1285"/>
      <c r="H56" s="1285"/>
      <c r="I56" s="1285"/>
      <c r="J56" s="1285"/>
      <c r="K56" s="1288"/>
      <c r="L56" s="1288"/>
      <c r="M56" s="1288"/>
      <c r="N56" s="1288"/>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309" customFormat="1" ht="13.5" x14ac:dyDescent="0.15">
      <c r="B57" s="1315"/>
      <c r="G57" s="1285"/>
      <c r="H57" s="1285"/>
      <c r="I57" s="1284"/>
      <c r="J57" s="1284"/>
      <c r="K57" s="1288"/>
      <c r="L57" s="1288"/>
      <c r="M57" s="1288"/>
      <c r="N57" s="1288"/>
      <c r="AM57" s="1272"/>
      <c r="AN57" s="1282"/>
      <c r="AO57" s="1282"/>
      <c r="AP57" s="1282"/>
      <c r="AQ57" s="1282"/>
      <c r="AR57" s="1282"/>
      <c r="AS57" s="1282"/>
      <c r="AT57" s="1282"/>
      <c r="AU57" s="1282"/>
      <c r="AV57" s="1282"/>
      <c r="AW57" s="1282"/>
      <c r="AX57" s="1282"/>
      <c r="AY57" s="1282"/>
      <c r="AZ57" s="1282"/>
      <c r="BA57" s="1282"/>
      <c r="BB57" s="1281" t="s">
        <v>633</v>
      </c>
      <c r="BC57" s="1281"/>
      <c r="BD57" s="1281"/>
      <c r="BE57" s="1281"/>
      <c r="BF57" s="1281"/>
      <c r="BG57" s="1281"/>
      <c r="BH57" s="1281"/>
      <c r="BI57" s="1281"/>
      <c r="BJ57" s="1281"/>
      <c r="BK57" s="1281"/>
      <c r="BL57" s="1281"/>
      <c r="BM57" s="1281"/>
      <c r="BN57" s="1281"/>
      <c r="BO57" s="1281"/>
      <c r="BP57" s="1280">
        <v>58.3</v>
      </c>
      <c r="BQ57" s="1280"/>
      <c r="BR57" s="1280"/>
      <c r="BS57" s="1280"/>
      <c r="BT57" s="1280"/>
      <c r="BU57" s="1280"/>
      <c r="BV57" s="1280"/>
      <c r="BW57" s="1280"/>
      <c r="BX57" s="1280">
        <v>59.6</v>
      </c>
      <c r="BY57" s="1280"/>
      <c r="BZ57" s="1280"/>
      <c r="CA57" s="1280"/>
      <c r="CB57" s="1280"/>
      <c r="CC57" s="1280"/>
      <c r="CD57" s="1280"/>
      <c r="CE57" s="1280"/>
      <c r="CF57" s="1280">
        <v>60.8</v>
      </c>
      <c r="CG57" s="1280"/>
      <c r="CH57" s="1280"/>
      <c r="CI57" s="1280"/>
      <c r="CJ57" s="1280"/>
      <c r="CK57" s="1280"/>
      <c r="CL57" s="1280"/>
      <c r="CM57" s="1280"/>
      <c r="CN57" s="1280">
        <v>61</v>
      </c>
      <c r="CO57" s="1280"/>
      <c r="CP57" s="1280"/>
      <c r="CQ57" s="1280"/>
      <c r="CR57" s="1280"/>
      <c r="CS57" s="1280"/>
      <c r="CT57" s="1280"/>
      <c r="CU57" s="1280"/>
      <c r="CV57" s="1280">
        <v>63</v>
      </c>
      <c r="CW57" s="1280"/>
      <c r="CX57" s="1280"/>
      <c r="CY57" s="1280"/>
      <c r="CZ57" s="1280"/>
      <c r="DA57" s="1280"/>
      <c r="DB57" s="1280"/>
      <c r="DC57" s="1280"/>
      <c r="DD57" s="1320"/>
      <c r="DE57" s="1315"/>
    </row>
    <row r="58" spans="1:109" s="1309" customFormat="1" ht="13.5" x14ac:dyDescent="0.15">
      <c r="A58" s="1272"/>
      <c r="B58" s="1315"/>
      <c r="G58" s="1285"/>
      <c r="H58" s="1285"/>
      <c r="I58" s="1284"/>
      <c r="J58" s="1284"/>
      <c r="K58" s="1288"/>
      <c r="L58" s="1288"/>
      <c r="M58" s="1288"/>
      <c r="N58" s="1288"/>
      <c r="AM58" s="1272"/>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320"/>
      <c r="DE58" s="1315"/>
    </row>
    <row r="59" spans="1:109" s="1309" customFormat="1" ht="13.5" x14ac:dyDescent="0.15">
      <c r="A59" s="1272"/>
      <c r="B59" s="1315"/>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5"/>
    </row>
    <row r="60" spans="1:109" s="1309" customFormat="1" ht="13.5" x14ac:dyDescent="0.15">
      <c r="A60" s="1272"/>
      <c r="B60" s="1315"/>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5"/>
    </row>
    <row r="61" spans="1:109" s="1309" customFormat="1" ht="13.5" x14ac:dyDescent="0.15">
      <c r="A61" s="1272"/>
      <c r="B61" s="1319"/>
      <c r="C61" s="1318"/>
      <c r="D61" s="1318"/>
      <c r="E61" s="1318"/>
      <c r="F61" s="1318"/>
      <c r="G61" s="1318"/>
      <c r="H61" s="1318"/>
      <c r="I61" s="1318"/>
      <c r="J61" s="1318"/>
      <c r="K61" s="1318"/>
      <c r="L61" s="1318"/>
      <c r="M61" s="1317"/>
      <c r="N61" s="1317"/>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7"/>
      <c r="AT61" s="1317"/>
      <c r="AU61" s="1318"/>
      <c r="AV61" s="1318"/>
      <c r="AW61" s="1318"/>
      <c r="AX61" s="1318"/>
      <c r="AY61" s="1318"/>
      <c r="AZ61" s="1318"/>
      <c r="BA61" s="1318"/>
      <c r="BB61" s="1318"/>
      <c r="BC61" s="1318"/>
      <c r="BD61" s="1318"/>
      <c r="BE61" s="1317"/>
      <c r="BF61" s="1317"/>
      <c r="BG61" s="1318"/>
      <c r="BH61" s="1318"/>
      <c r="BI61" s="1318"/>
      <c r="BJ61" s="1318"/>
      <c r="BK61" s="1318"/>
      <c r="BL61" s="1318"/>
      <c r="BM61" s="1318"/>
      <c r="BN61" s="1318"/>
      <c r="BO61" s="1318"/>
      <c r="BP61" s="1318"/>
      <c r="BQ61" s="1317"/>
      <c r="BR61" s="1317"/>
      <c r="BS61" s="1318"/>
      <c r="BT61" s="1318"/>
      <c r="BU61" s="1318"/>
      <c r="BV61" s="1318"/>
      <c r="BW61" s="1318"/>
      <c r="BX61" s="1318"/>
      <c r="BY61" s="1318"/>
      <c r="BZ61" s="1318"/>
      <c r="CA61" s="1318"/>
      <c r="CB61" s="1318"/>
      <c r="CC61" s="1317"/>
      <c r="CD61" s="1317"/>
      <c r="CE61" s="1318"/>
      <c r="CF61" s="1318"/>
      <c r="CG61" s="1318"/>
      <c r="CH61" s="1318"/>
      <c r="CI61" s="1318"/>
      <c r="CJ61" s="1318"/>
      <c r="CK61" s="1318"/>
      <c r="CL61" s="1318"/>
      <c r="CM61" s="1318"/>
      <c r="CN61" s="1318"/>
      <c r="CO61" s="1317"/>
      <c r="CP61" s="1317"/>
      <c r="CQ61" s="1318"/>
      <c r="CR61" s="1318"/>
      <c r="CS61" s="1318"/>
      <c r="CT61" s="1318"/>
      <c r="CU61" s="1318"/>
      <c r="CV61" s="1318"/>
      <c r="CW61" s="1318"/>
      <c r="CX61" s="1318"/>
      <c r="CY61" s="1318"/>
      <c r="CZ61" s="1318"/>
      <c r="DA61" s="1317"/>
      <c r="DB61" s="1317"/>
      <c r="DC61" s="1317"/>
      <c r="DD61" s="1316"/>
      <c r="DE61" s="1315"/>
    </row>
    <row r="62" spans="1:109" ht="13.5" x14ac:dyDescent="0.15">
      <c r="B62" s="1314"/>
      <c r="C62" s="1314"/>
      <c r="D62" s="1314"/>
      <c r="E62" s="1314"/>
      <c r="F62" s="1314"/>
      <c r="G62" s="1314"/>
      <c r="H62" s="1314"/>
      <c r="I62" s="1314"/>
      <c r="J62" s="1314"/>
      <c r="K62" s="1314"/>
      <c r="L62" s="1314"/>
      <c r="M62" s="1314"/>
      <c r="N62" s="1314"/>
      <c r="O62" s="1314"/>
      <c r="P62" s="1314"/>
      <c r="Q62" s="1314"/>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c r="BG62" s="1314"/>
      <c r="BH62" s="1314"/>
      <c r="BI62" s="1314"/>
      <c r="BJ62" s="1314"/>
      <c r="BK62" s="1314"/>
      <c r="BL62" s="1314"/>
      <c r="BM62" s="1314"/>
      <c r="BN62" s="1314"/>
      <c r="BO62" s="1314"/>
      <c r="BP62" s="1314"/>
      <c r="BQ62" s="1314"/>
      <c r="BR62" s="1314"/>
      <c r="BS62" s="1314"/>
      <c r="BT62" s="1314"/>
      <c r="BU62" s="1314"/>
      <c r="BV62" s="1314"/>
      <c r="BW62" s="1314"/>
      <c r="BX62" s="1314"/>
      <c r="BY62" s="1314"/>
      <c r="BZ62" s="1314"/>
      <c r="CA62" s="1314"/>
      <c r="CB62" s="1314"/>
      <c r="CC62" s="1314"/>
      <c r="CD62" s="1314"/>
      <c r="CE62" s="1314"/>
      <c r="CF62" s="1314"/>
      <c r="CG62" s="1314"/>
      <c r="CH62" s="1314"/>
      <c r="CI62" s="1314"/>
      <c r="CJ62" s="1314"/>
      <c r="CK62" s="1314"/>
      <c r="CL62" s="1314"/>
      <c r="CM62" s="1314"/>
      <c r="CN62" s="1314"/>
      <c r="CO62" s="1314"/>
      <c r="CP62" s="1314"/>
      <c r="CQ62" s="1314"/>
      <c r="CR62" s="1314"/>
      <c r="CS62" s="1314"/>
      <c r="CT62" s="1314"/>
      <c r="CU62" s="1314"/>
      <c r="CV62" s="1314"/>
      <c r="CW62" s="1314"/>
      <c r="CX62" s="1314"/>
      <c r="CY62" s="1314"/>
      <c r="CZ62" s="1314"/>
      <c r="DA62" s="1314"/>
      <c r="DB62" s="1314"/>
      <c r="DC62" s="1314"/>
      <c r="DD62" s="1314"/>
      <c r="DE62" s="1272"/>
    </row>
    <row r="63" spans="1:109" ht="17.25" x14ac:dyDescent="0.15">
      <c r="B63" s="1313" t="s">
        <v>632</v>
      </c>
    </row>
    <row r="64" spans="1:109" ht="13.5" x14ac:dyDescent="0.15">
      <c r="B64" s="1273"/>
      <c r="G64" s="1310"/>
      <c r="I64" s="1312"/>
      <c r="J64" s="1312"/>
      <c r="K64" s="1312"/>
      <c r="L64" s="1312"/>
      <c r="M64" s="1312"/>
      <c r="N64" s="1311"/>
      <c r="AM64" s="1310"/>
      <c r="AN64" s="1310" t="s">
        <v>631</v>
      </c>
      <c r="AP64" s="1309"/>
      <c r="AQ64" s="1309"/>
      <c r="AR64" s="1309"/>
      <c r="AY64" s="1310"/>
      <c r="BA64" s="1309"/>
      <c r="BB64" s="1309"/>
      <c r="BC64" s="1309"/>
      <c r="BK64" s="1310"/>
      <c r="BM64" s="1309"/>
      <c r="BN64" s="1309"/>
      <c r="BO64" s="1309"/>
      <c r="BW64" s="1310"/>
      <c r="BY64" s="1309"/>
      <c r="BZ64" s="1309"/>
      <c r="CA64" s="1309"/>
      <c r="CI64" s="1310"/>
      <c r="CK64" s="1309"/>
      <c r="CL64" s="1309"/>
      <c r="CM64" s="1309"/>
      <c r="CU64" s="1310"/>
      <c r="CW64" s="1309"/>
      <c r="CX64" s="1309"/>
      <c r="CY64" s="1309"/>
    </row>
    <row r="65" spans="2:107" ht="13.5" x14ac:dyDescent="0.15">
      <c r="B65" s="1273"/>
      <c r="AN65" s="1308" t="s">
        <v>630</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6"/>
    </row>
    <row r="66" spans="2:107" ht="13.5" x14ac:dyDescent="0.15">
      <c r="B66" s="1273"/>
      <c r="AN66" s="1305"/>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3"/>
    </row>
    <row r="67" spans="2:107" ht="13.5" x14ac:dyDescent="0.15">
      <c r="B67" s="1273"/>
      <c r="AN67" s="1305"/>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3"/>
    </row>
    <row r="68" spans="2:107" ht="13.5" x14ac:dyDescent="0.15">
      <c r="B68" s="1273"/>
      <c r="AN68" s="1305"/>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3"/>
    </row>
    <row r="69" spans="2:107" ht="13.5" x14ac:dyDescent="0.15">
      <c r="B69" s="1273"/>
      <c r="AN69" s="1302"/>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0"/>
    </row>
    <row r="70" spans="2:107" ht="13.5" x14ac:dyDescent="0.15">
      <c r="B70" s="1273"/>
      <c r="H70" s="1299"/>
      <c r="I70" s="1299"/>
      <c r="J70" s="1297"/>
      <c r="K70" s="1297"/>
      <c r="L70" s="1296"/>
      <c r="M70" s="1297"/>
      <c r="N70" s="1296"/>
      <c r="AN70" s="1287"/>
      <c r="AO70" s="1287"/>
      <c r="AP70" s="1287"/>
      <c r="AZ70" s="1287"/>
      <c r="BA70" s="1287"/>
      <c r="BB70" s="1287"/>
      <c r="BL70" s="1287"/>
      <c r="BM70" s="1287"/>
      <c r="BN70" s="1287"/>
      <c r="BX70" s="1287"/>
      <c r="BY70" s="1287"/>
      <c r="BZ70" s="1287"/>
      <c r="CJ70" s="1287"/>
      <c r="CK70" s="1287"/>
      <c r="CL70" s="1287"/>
      <c r="CV70" s="1287"/>
      <c r="CW70" s="1287"/>
      <c r="CX70" s="1287"/>
    </row>
    <row r="71" spans="2:107" ht="13.5" x14ac:dyDescent="0.15">
      <c r="B71" s="1273"/>
      <c r="G71" s="1295"/>
      <c r="I71" s="1298"/>
      <c r="J71" s="1297"/>
      <c r="K71" s="1297"/>
      <c r="L71" s="1296"/>
      <c r="M71" s="1297"/>
      <c r="N71" s="1296"/>
      <c r="AM71" s="1295"/>
      <c r="AN71" s="1272" t="s">
        <v>629</v>
      </c>
    </row>
    <row r="72" spans="2:107" ht="13.5" x14ac:dyDescent="0.15">
      <c r="B72" s="1273"/>
      <c r="G72" s="1285"/>
      <c r="H72" s="1285"/>
      <c r="I72" s="1285"/>
      <c r="J72" s="1285"/>
      <c r="K72" s="1294"/>
      <c r="L72" s="1294"/>
      <c r="M72" s="1293"/>
      <c r="N72" s="1293"/>
      <c r="AN72" s="1292"/>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0"/>
      <c r="BP72" s="1282" t="s">
        <v>572</v>
      </c>
      <c r="BQ72" s="1282"/>
      <c r="BR72" s="1282"/>
      <c r="BS72" s="1282"/>
      <c r="BT72" s="1282"/>
      <c r="BU72" s="1282"/>
      <c r="BV72" s="1282"/>
      <c r="BW72" s="1282"/>
      <c r="BX72" s="1282" t="s">
        <v>573</v>
      </c>
      <c r="BY72" s="1282"/>
      <c r="BZ72" s="1282"/>
      <c r="CA72" s="1282"/>
      <c r="CB72" s="1282"/>
      <c r="CC72" s="1282"/>
      <c r="CD72" s="1282"/>
      <c r="CE72" s="1282"/>
      <c r="CF72" s="1282" t="s">
        <v>574</v>
      </c>
      <c r="CG72" s="1282"/>
      <c r="CH72" s="1282"/>
      <c r="CI72" s="1282"/>
      <c r="CJ72" s="1282"/>
      <c r="CK72" s="1282"/>
      <c r="CL72" s="1282"/>
      <c r="CM72" s="1282"/>
      <c r="CN72" s="1282" t="s">
        <v>575</v>
      </c>
      <c r="CO72" s="1282"/>
      <c r="CP72" s="1282"/>
      <c r="CQ72" s="1282"/>
      <c r="CR72" s="1282"/>
      <c r="CS72" s="1282"/>
      <c r="CT72" s="1282"/>
      <c r="CU72" s="1282"/>
      <c r="CV72" s="1282" t="s">
        <v>576</v>
      </c>
      <c r="CW72" s="1282"/>
      <c r="CX72" s="1282"/>
      <c r="CY72" s="1282"/>
      <c r="CZ72" s="1282"/>
      <c r="DA72" s="1282"/>
      <c r="DB72" s="1282"/>
      <c r="DC72" s="1282"/>
    </row>
    <row r="73" spans="2:107" ht="13.5" x14ac:dyDescent="0.15">
      <c r="B73" s="1273"/>
      <c r="G73" s="1289"/>
      <c r="H73" s="1289"/>
      <c r="I73" s="1289"/>
      <c r="J73" s="1289"/>
      <c r="K73" s="1286"/>
      <c r="L73" s="1286"/>
      <c r="M73" s="1286"/>
      <c r="N73" s="1286"/>
      <c r="AM73" s="1287"/>
      <c r="AN73" s="1281" t="s">
        <v>628</v>
      </c>
      <c r="AO73" s="1281"/>
      <c r="AP73" s="1281"/>
      <c r="AQ73" s="1281"/>
      <c r="AR73" s="1281"/>
      <c r="AS73" s="1281"/>
      <c r="AT73" s="1281"/>
      <c r="AU73" s="1281"/>
      <c r="AV73" s="1281"/>
      <c r="AW73" s="1281"/>
      <c r="AX73" s="1281"/>
      <c r="AY73" s="1281"/>
      <c r="AZ73" s="1281"/>
      <c r="BA73" s="1281"/>
      <c r="BB73" s="1281" t="s">
        <v>626</v>
      </c>
      <c r="BC73" s="1281"/>
      <c r="BD73" s="1281"/>
      <c r="BE73" s="1281"/>
      <c r="BF73" s="1281"/>
      <c r="BG73" s="1281"/>
      <c r="BH73" s="1281"/>
      <c r="BI73" s="1281"/>
      <c r="BJ73" s="1281"/>
      <c r="BK73" s="1281"/>
      <c r="BL73" s="1281"/>
      <c r="BM73" s="1281"/>
      <c r="BN73" s="1281"/>
      <c r="BO73" s="1281"/>
      <c r="BP73" s="1280">
        <v>126.5</v>
      </c>
      <c r="BQ73" s="1280"/>
      <c r="BR73" s="1280"/>
      <c r="BS73" s="1280"/>
      <c r="BT73" s="1280"/>
      <c r="BU73" s="1280"/>
      <c r="BV73" s="1280"/>
      <c r="BW73" s="1280"/>
      <c r="BX73" s="1280">
        <v>128.4</v>
      </c>
      <c r="BY73" s="1280"/>
      <c r="BZ73" s="1280"/>
      <c r="CA73" s="1280"/>
      <c r="CB73" s="1280"/>
      <c r="CC73" s="1280"/>
      <c r="CD73" s="1280"/>
      <c r="CE73" s="1280"/>
      <c r="CF73" s="1280">
        <v>116.8</v>
      </c>
      <c r="CG73" s="1280"/>
      <c r="CH73" s="1280"/>
      <c r="CI73" s="1280"/>
      <c r="CJ73" s="1280"/>
      <c r="CK73" s="1280"/>
      <c r="CL73" s="1280"/>
      <c r="CM73" s="1280"/>
      <c r="CN73" s="1280">
        <v>95.9</v>
      </c>
      <c r="CO73" s="1280"/>
      <c r="CP73" s="1280"/>
      <c r="CQ73" s="1280"/>
      <c r="CR73" s="1280"/>
      <c r="CS73" s="1280"/>
      <c r="CT73" s="1280"/>
      <c r="CU73" s="1280"/>
      <c r="CV73" s="1280">
        <v>62.8</v>
      </c>
      <c r="CW73" s="1280"/>
      <c r="CX73" s="1280"/>
      <c r="CY73" s="1280"/>
      <c r="CZ73" s="1280"/>
      <c r="DA73" s="1280"/>
      <c r="DB73" s="1280"/>
      <c r="DC73" s="1280"/>
    </row>
    <row r="74" spans="2:107" ht="13.5" x14ac:dyDescent="0.15">
      <c r="B74" s="1273"/>
      <c r="G74" s="1289"/>
      <c r="H74" s="1289"/>
      <c r="I74" s="1289"/>
      <c r="J74" s="1289"/>
      <c r="K74" s="1286"/>
      <c r="L74" s="1286"/>
      <c r="M74" s="1286"/>
      <c r="N74" s="1286"/>
      <c r="AM74" s="1287"/>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5" x14ac:dyDescent="0.15">
      <c r="B75" s="1273"/>
      <c r="G75" s="1289"/>
      <c r="H75" s="1289"/>
      <c r="I75" s="1285"/>
      <c r="J75" s="1285"/>
      <c r="K75" s="1288"/>
      <c r="L75" s="1288"/>
      <c r="M75" s="1288"/>
      <c r="N75" s="1288"/>
      <c r="AM75" s="1287"/>
      <c r="AN75" s="1281"/>
      <c r="AO75" s="1281"/>
      <c r="AP75" s="1281"/>
      <c r="AQ75" s="1281"/>
      <c r="AR75" s="1281"/>
      <c r="AS75" s="1281"/>
      <c r="AT75" s="1281"/>
      <c r="AU75" s="1281"/>
      <c r="AV75" s="1281"/>
      <c r="AW75" s="1281"/>
      <c r="AX75" s="1281"/>
      <c r="AY75" s="1281"/>
      <c r="AZ75" s="1281"/>
      <c r="BA75" s="1281"/>
      <c r="BB75" s="1281" t="s">
        <v>625</v>
      </c>
      <c r="BC75" s="1281"/>
      <c r="BD75" s="1281"/>
      <c r="BE75" s="1281"/>
      <c r="BF75" s="1281"/>
      <c r="BG75" s="1281"/>
      <c r="BH75" s="1281"/>
      <c r="BI75" s="1281"/>
      <c r="BJ75" s="1281"/>
      <c r="BK75" s="1281"/>
      <c r="BL75" s="1281"/>
      <c r="BM75" s="1281"/>
      <c r="BN75" s="1281"/>
      <c r="BO75" s="1281"/>
      <c r="BP75" s="1280">
        <v>13.8</v>
      </c>
      <c r="BQ75" s="1280"/>
      <c r="BR75" s="1280"/>
      <c r="BS75" s="1280"/>
      <c r="BT75" s="1280"/>
      <c r="BU75" s="1280"/>
      <c r="BV75" s="1280"/>
      <c r="BW75" s="1280"/>
      <c r="BX75" s="1280">
        <v>14.9</v>
      </c>
      <c r="BY75" s="1280"/>
      <c r="BZ75" s="1280"/>
      <c r="CA75" s="1280"/>
      <c r="CB75" s="1280"/>
      <c r="CC75" s="1280"/>
      <c r="CD75" s="1280"/>
      <c r="CE75" s="1280"/>
      <c r="CF75" s="1280">
        <v>15.1</v>
      </c>
      <c r="CG75" s="1280"/>
      <c r="CH75" s="1280"/>
      <c r="CI75" s="1280"/>
      <c r="CJ75" s="1280"/>
      <c r="CK75" s="1280"/>
      <c r="CL75" s="1280"/>
      <c r="CM75" s="1280"/>
      <c r="CN75" s="1280">
        <v>14.8</v>
      </c>
      <c r="CO75" s="1280"/>
      <c r="CP75" s="1280"/>
      <c r="CQ75" s="1280"/>
      <c r="CR75" s="1280"/>
      <c r="CS75" s="1280"/>
      <c r="CT75" s="1280"/>
      <c r="CU75" s="1280"/>
      <c r="CV75" s="1280">
        <v>14.3</v>
      </c>
      <c r="CW75" s="1280"/>
      <c r="CX75" s="1280"/>
      <c r="CY75" s="1280"/>
      <c r="CZ75" s="1280"/>
      <c r="DA75" s="1280"/>
      <c r="DB75" s="1280"/>
      <c r="DC75" s="1280"/>
    </row>
    <row r="76" spans="2:107" ht="13.5" x14ac:dyDescent="0.15">
      <c r="B76" s="1273"/>
      <c r="G76" s="1289"/>
      <c r="H76" s="1289"/>
      <c r="I76" s="1285"/>
      <c r="J76" s="1285"/>
      <c r="K76" s="1288"/>
      <c r="L76" s="1288"/>
      <c r="M76" s="1288"/>
      <c r="N76" s="1288"/>
      <c r="AM76" s="1287"/>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5" x14ac:dyDescent="0.15">
      <c r="B77" s="1273"/>
      <c r="G77" s="1285"/>
      <c r="H77" s="1285"/>
      <c r="I77" s="1285"/>
      <c r="J77" s="1285"/>
      <c r="K77" s="1286"/>
      <c r="L77" s="1286"/>
      <c r="M77" s="1286"/>
      <c r="N77" s="1286"/>
      <c r="AN77" s="1282" t="s">
        <v>627</v>
      </c>
      <c r="AO77" s="1282"/>
      <c r="AP77" s="1282"/>
      <c r="AQ77" s="1282"/>
      <c r="AR77" s="1282"/>
      <c r="AS77" s="1282"/>
      <c r="AT77" s="1282"/>
      <c r="AU77" s="1282"/>
      <c r="AV77" s="1282"/>
      <c r="AW77" s="1282"/>
      <c r="AX77" s="1282"/>
      <c r="AY77" s="1282"/>
      <c r="AZ77" s="1282"/>
      <c r="BA77" s="1282"/>
      <c r="BB77" s="1281" t="s">
        <v>626</v>
      </c>
      <c r="BC77" s="1281"/>
      <c r="BD77" s="1281"/>
      <c r="BE77" s="1281"/>
      <c r="BF77" s="1281"/>
      <c r="BG77" s="1281"/>
      <c r="BH77" s="1281"/>
      <c r="BI77" s="1281"/>
      <c r="BJ77" s="1281"/>
      <c r="BK77" s="1281"/>
      <c r="BL77" s="1281"/>
      <c r="BM77" s="1281"/>
      <c r="BN77" s="1281"/>
      <c r="BO77" s="1281"/>
      <c r="BP77" s="1280">
        <v>54.6</v>
      </c>
      <c r="BQ77" s="1280"/>
      <c r="BR77" s="1280"/>
      <c r="BS77" s="1280"/>
      <c r="BT77" s="1280"/>
      <c r="BU77" s="1280"/>
      <c r="BV77" s="1280"/>
      <c r="BW77" s="1280"/>
      <c r="BX77" s="1280">
        <v>53.2</v>
      </c>
      <c r="BY77" s="1280"/>
      <c r="BZ77" s="1280"/>
      <c r="CA77" s="1280"/>
      <c r="CB77" s="1280"/>
      <c r="CC77" s="1280"/>
      <c r="CD77" s="1280"/>
      <c r="CE77" s="1280"/>
      <c r="CF77" s="1280">
        <v>47.9</v>
      </c>
      <c r="CG77" s="1280"/>
      <c r="CH77" s="1280"/>
      <c r="CI77" s="1280"/>
      <c r="CJ77" s="1280"/>
      <c r="CK77" s="1280"/>
      <c r="CL77" s="1280"/>
      <c r="CM77" s="1280"/>
      <c r="CN77" s="1280">
        <v>49</v>
      </c>
      <c r="CO77" s="1280"/>
      <c r="CP77" s="1280"/>
      <c r="CQ77" s="1280"/>
      <c r="CR77" s="1280"/>
      <c r="CS77" s="1280"/>
      <c r="CT77" s="1280"/>
      <c r="CU77" s="1280"/>
      <c r="CV77" s="1280">
        <v>41.3</v>
      </c>
      <c r="CW77" s="1280"/>
      <c r="CX77" s="1280"/>
      <c r="CY77" s="1280"/>
      <c r="CZ77" s="1280"/>
      <c r="DA77" s="1280"/>
      <c r="DB77" s="1280"/>
      <c r="DC77" s="1280"/>
    </row>
    <row r="78" spans="2:107" ht="13.5" x14ac:dyDescent="0.15">
      <c r="B78" s="1273"/>
      <c r="G78" s="1285"/>
      <c r="H78" s="1285"/>
      <c r="I78" s="1285"/>
      <c r="J78" s="1285"/>
      <c r="K78" s="1286"/>
      <c r="L78" s="1286"/>
      <c r="M78" s="1286"/>
      <c r="N78" s="1286"/>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5" x14ac:dyDescent="0.15">
      <c r="B79" s="1273"/>
      <c r="G79" s="1285"/>
      <c r="H79" s="1285"/>
      <c r="I79" s="1284"/>
      <c r="J79" s="1284"/>
      <c r="K79" s="1283"/>
      <c r="L79" s="1283"/>
      <c r="M79" s="1283"/>
      <c r="N79" s="1283"/>
      <c r="AN79" s="1282"/>
      <c r="AO79" s="1282"/>
      <c r="AP79" s="1282"/>
      <c r="AQ79" s="1282"/>
      <c r="AR79" s="1282"/>
      <c r="AS79" s="1282"/>
      <c r="AT79" s="1282"/>
      <c r="AU79" s="1282"/>
      <c r="AV79" s="1282"/>
      <c r="AW79" s="1282"/>
      <c r="AX79" s="1282"/>
      <c r="AY79" s="1282"/>
      <c r="AZ79" s="1282"/>
      <c r="BA79" s="1282"/>
      <c r="BB79" s="1281" t="s">
        <v>625</v>
      </c>
      <c r="BC79" s="1281"/>
      <c r="BD79" s="1281"/>
      <c r="BE79" s="1281"/>
      <c r="BF79" s="1281"/>
      <c r="BG79" s="1281"/>
      <c r="BH79" s="1281"/>
      <c r="BI79" s="1281"/>
      <c r="BJ79" s="1281"/>
      <c r="BK79" s="1281"/>
      <c r="BL79" s="1281"/>
      <c r="BM79" s="1281"/>
      <c r="BN79" s="1281"/>
      <c r="BO79" s="1281"/>
      <c r="BP79" s="1280">
        <v>10</v>
      </c>
      <c r="BQ79" s="1280"/>
      <c r="BR79" s="1280"/>
      <c r="BS79" s="1280"/>
      <c r="BT79" s="1280"/>
      <c r="BU79" s="1280"/>
      <c r="BV79" s="1280"/>
      <c r="BW79" s="1280"/>
      <c r="BX79" s="1280">
        <v>9.8000000000000007</v>
      </c>
      <c r="BY79" s="1280"/>
      <c r="BZ79" s="1280"/>
      <c r="CA79" s="1280"/>
      <c r="CB79" s="1280"/>
      <c r="CC79" s="1280"/>
      <c r="CD79" s="1280"/>
      <c r="CE79" s="1280"/>
      <c r="CF79" s="1280">
        <v>9.6</v>
      </c>
      <c r="CG79" s="1280"/>
      <c r="CH79" s="1280"/>
      <c r="CI79" s="1280"/>
      <c r="CJ79" s="1280"/>
      <c r="CK79" s="1280"/>
      <c r="CL79" s="1280"/>
      <c r="CM79" s="1280"/>
      <c r="CN79" s="1280">
        <v>9.5</v>
      </c>
      <c r="CO79" s="1280"/>
      <c r="CP79" s="1280"/>
      <c r="CQ79" s="1280"/>
      <c r="CR79" s="1280"/>
      <c r="CS79" s="1280"/>
      <c r="CT79" s="1280"/>
      <c r="CU79" s="1280"/>
      <c r="CV79" s="1280">
        <v>9.1999999999999993</v>
      </c>
      <c r="CW79" s="1280"/>
      <c r="CX79" s="1280"/>
      <c r="CY79" s="1280"/>
      <c r="CZ79" s="1280"/>
      <c r="DA79" s="1280"/>
      <c r="DB79" s="1280"/>
      <c r="DC79" s="1280"/>
    </row>
    <row r="80" spans="2:107" ht="13.5" x14ac:dyDescent="0.15">
      <c r="B80" s="1273"/>
      <c r="G80" s="1285"/>
      <c r="H80" s="1285"/>
      <c r="I80" s="1284"/>
      <c r="J80" s="1284"/>
      <c r="K80" s="1283"/>
      <c r="L80" s="1283"/>
      <c r="M80" s="1283"/>
      <c r="N80" s="1283"/>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5" x14ac:dyDescent="0.15">
      <c r="B81" s="1273"/>
    </row>
    <row r="82" spans="2:109" ht="17.25" x14ac:dyDescent="0.15">
      <c r="B82" s="1273"/>
      <c r="K82" s="1279"/>
      <c r="L82" s="1279"/>
      <c r="M82" s="1279"/>
      <c r="N82" s="1279"/>
      <c r="AQ82" s="1279"/>
      <c r="AR82" s="1279"/>
      <c r="AS82" s="1279"/>
      <c r="AT82" s="1279"/>
      <c r="BC82" s="1279"/>
      <c r="BD82" s="1279"/>
      <c r="BE82" s="1279"/>
      <c r="BF82" s="1279"/>
      <c r="BO82" s="1279"/>
      <c r="BP82" s="1279"/>
      <c r="BQ82" s="1279"/>
      <c r="BR82" s="1279"/>
      <c r="CA82" s="1279"/>
      <c r="CB82" s="1279"/>
      <c r="CC82" s="1279"/>
      <c r="CD82" s="1279"/>
      <c r="CM82" s="1279"/>
      <c r="CN82" s="1279"/>
      <c r="CO82" s="1279"/>
      <c r="CP82" s="1279"/>
      <c r="CY82" s="1279"/>
      <c r="CZ82" s="1279"/>
      <c r="DA82" s="1279"/>
      <c r="DB82" s="1279"/>
      <c r="DC82" s="1279"/>
    </row>
    <row r="83" spans="2:109" ht="13.5" x14ac:dyDescent="0.15">
      <c r="B83" s="1278"/>
      <c r="C83" s="1277"/>
      <c r="D83" s="1277"/>
      <c r="E83" s="1277"/>
      <c r="F83" s="1277"/>
      <c r="G83" s="1277"/>
      <c r="H83" s="1277"/>
      <c r="I83" s="1277"/>
      <c r="J83" s="1277"/>
      <c r="K83" s="1277"/>
      <c r="L83" s="1277"/>
      <c r="M83" s="1277"/>
      <c r="N83" s="1277"/>
      <c r="O83" s="1277"/>
      <c r="P83" s="1277"/>
      <c r="Q83" s="1277"/>
      <c r="R83" s="1277"/>
      <c r="S83" s="1277"/>
      <c r="T83" s="1277"/>
      <c r="U83" s="1277"/>
      <c r="V83" s="1277"/>
      <c r="W83" s="1277"/>
      <c r="X83" s="1277"/>
      <c r="Y83" s="1277"/>
      <c r="Z83" s="1277"/>
      <c r="AA83" s="1277"/>
      <c r="AB83" s="1277"/>
      <c r="AC83" s="1277"/>
      <c r="AD83" s="1277"/>
      <c r="AE83" s="1277"/>
      <c r="AF83" s="1277"/>
      <c r="AG83" s="1277"/>
      <c r="AH83" s="1277"/>
      <c r="AI83" s="1277"/>
      <c r="AJ83" s="1277"/>
      <c r="AK83" s="1277"/>
      <c r="AL83" s="1277"/>
      <c r="AM83" s="1277"/>
      <c r="AN83" s="1277"/>
      <c r="AO83" s="1277"/>
      <c r="AP83" s="1277"/>
      <c r="AQ83" s="1277"/>
      <c r="AR83" s="1277"/>
      <c r="AS83" s="1277"/>
      <c r="AT83" s="1277"/>
      <c r="AU83" s="1277"/>
      <c r="AV83" s="1277"/>
      <c r="AW83" s="1277"/>
      <c r="AX83" s="1277"/>
      <c r="AY83" s="1277"/>
      <c r="AZ83" s="1277"/>
      <c r="BA83" s="1277"/>
      <c r="BB83" s="1277"/>
      <c r="BC83" s="1277"/>
      <c r="BD83" s="1277"/>
      <c r="BE83" s="1277"/>
      <c r="BF83" s="1277"/>
      <c r="BG83" s="1277"/>
      <c r="BH83" s="1277"/>
      <c r="BI83" s="1277"/>
      <c r="BJ83" s="1277"/>
      <c r="BK83" s="1277"/>
      <c r="BL83" s="1277"/>
      <c r="BM83" s="1277"/>
      <c r="BN83" s="1277"/>
      <c r="BO83" s="1277"/>
      <c r="BP83" s="1277"/>
      <c r="BQ83" s="1277"/>
      <c r="BR83" s="1277"/>
      <c r="BS83" s="1277"/>
      <c r="BT83" s="1277"/>
      <c r="BU83" s="1277"/>
      <c r="BV83" s="1277"/>
      <c r="BW83" s="1277"/>
      <c r="BX83" s="1277"/>
      <c r="BY83" s="1277"/>
      <c r="BZ83" s="1277"/>
      <c r="CA83" s="1277"/>
      <c r="CB83" s="1277"/>
      <c r="CC83" s="1277"/>
      <c r="CD83" s="1277"/>
      <c r="CE83" s="1277"/>
      <c r="CF83" s="1277"/>
      <c r="CG83" s="1277"/>
      <c r="CH83" s="1277"/>
      <c r="CI83" s="1277"/>
      <c r="CJ83" s="1277"/>
      <c r="CK83" s="1277"/>
      <c r="CL83" s="1277"/>
      <c r="CM83" s="1277"/>
      <c r="CN83" s="1277"/>
      <c r="CO83" s="1277"/>
      <c r="CP83" s="1277"/>
      <c r="CQ83" s="1277"/>
      <c r="CR83" s="1277"/>
      <c r="CS83" s="1277"/>
      <c r="CT83" s="1277"/>
      <c r="CU83" s="1277"/>
      <c r="CV83" s="1277"/>
      <c r="CW83" s="1277"/>
      <c r="CX83" s="1277"/>
      <c r="CY83" s="1277"/>
      <c r="CZ83" s="1277"/>
      <c r="DA83" s="1277"/>
      <c r="DB83" s="1277"/>
      <c r="DC83" s="1277"/>
      <c r="DD83" s="1276"/>
    </row>
    <row r="84" spans="2:109" ht="13.5" x14ac:dyDescent="0.15">
      <c r="DD84" s="1272"/>
      <c r="DE84" s="1272"/>
    </row>
    <row r="85" spans="2:109" ht="13.5" x14ac:dyDescent="0.15">
      <c r="DD85" s="1272"/>
      <c r="DE85" s="1272"/>
    </row>
    <row r="86" spans="2:109" ht="13.5" hidden="1" x14ac:dyDescent="0.15">
      <c r="DD86" s="1272"/>
      <c r="DE86" s="1272"/>
    </row>
    <row r="87" spans="2:109" ht="13.5" hidden="1" x14ac:dyDescent="0.15">
      <c r="K87" s="1275"/>
      <c r="AQ87" s="1275"/>
      <c r="BC87" s="1275"/>
      <c r="BO87" s="1275"/>
      <c r="CA87" s="1275"/>
      <c r="CM87" s="1275"/>
      <c r="CY87" s="1275"/>
      <c r="DD87" s="1272"/>
      <c r="DE87" s="1272"/>
    </row>
    <row r="88" spans="2:109" ht="13.5" hidden="1" x14ac:dyDescent="0.15">
      <c r="DD88" s="1272"/>
      <c r="DE88" s="1272"/>
    </row>
    <row r="89" spans="2:109" ht="13.5" hidden="1" x14ac:dyDescent="0.15">
      <c r="DD89" s="1272"/>
      <c r="DE89" s="1272"/>
    </row>
    <row r="90" spans="2:109" ht="13.5" hidden="1" x14ac:dyDescent="0.15">
      <c r="DD90" s="1272"/>
      <c r="DE90" s="1272"/>
    </row>
    <row r="91" spans="2:109" ht="13.5"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algorithmName="SHA-512" hashValue="1Yp7F1XAGOjsasyKjsicz7bGMlhCxuVH1iF8ECxaTVhvLjnMzQQEVlsIN1upPMpB3ESuGYBIHciTV64ZQuVPOQ==" saltValue="GVnVVKbWy2WBe6dvO9mf+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11ICgVhMf3qniTLFad9or/tJP4pzUF8FgfO/umncE4UJw1hVfsy/+cH1QcajVv26r+DzYdSPD3JoaYQQ8AnW/g==" saltValue="rNrUPF01esnRSIKw7cX32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qF2kCmPQhhAv3hVE6WqrQuWC93l2Nuz4Pm+Iq1L3FypairmbKYFhsMHdgS6wQcGbPvX/xTX1+DZXaMAje3WSSg==" saltValue="UaWn0coY7o1LaRllFfASC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569</v>
      </c>
      <c r="G2" s="157"/>
      <c r="H2" s="158"/>
    </row>
    <row r="3" spans="1:8" x14ac:dyDescent="0.15">
      <c r="A3" s="154" t="s">
        <v>562</v>
      </c>
      <c r="B3" s="159"/>
      <c r="C3" s="160"/>
      <c r="D3" s="161">
        <v>110957</v>
      </c>
      <c r="E3" s="162"/>
      <c r="F3" s="163">
        <v>83280</v>
      </c>
      <c r="G3" s="164"/>
      <c r="H3" s="165"/>
    </row>
    <row r="4" spans="1:8" x14ac:dyDescent="0.15">
      <c r="A4" s="166"/>
      <c r="B4" s="167"/>
      <c r="C4" s="168"/>
      <c r="D4" s="169">
        <v>87086</v>
      </c>
      <c r="E4" s="170"/>
      <c r="F4" s="171">
        <v>43123</v>
      </c>
      <c r="G4" s="172"/>
      <c r="H4" s="173"/>
    </row>
    <row r="5" spans="1:8" x14ac:dyDescent="0.15">
      <c r="A5" s="154" t="s">
        <v>564</v>
      </c>
      <c r="B5" s="159"/>
      <c r="C5" s="160"/>
      <c r="D5" s="161">
        <v>46026</v>
      </c>
      <c r="E5" s="162"/>
      <c r="F5" s="163">
        <v>88968</v>
      </c>
      <c r="G5" s="164"/>
      <c r="H5" s="165"/>
    </row>
    <row r="6" spans="1:8" x14ac:dyDescent="0.15">
      <c r="A6" s="166"/>
      <c r="B6" s="167"/>
      <c r="C6" s="168"/>
      <c r="D6" s="169">
        <v>26001</v>
      </c>
      <c r="E6" s="170"/>
      <c r="F6" s="171">
        <v>45482</v>
      </c>
      <c r="G6" s="172"/>
      <c r="H6" s="173"/>
    </row>
    <row r="7" spans="1:8" x14ac:dyDescent="0.15">
      <c r="A7" s="154" t="s">
        <v>565</v>
      </c>
      <c r="B7" s="159"/>
      <c r="C7" s="160"/>
      <c r="D7" s="161">
        <v>47050</v>
      </c>
      <c r="E7" s="162"/>
      <c r="F7" s="163">
        <v>85173</v>
      </c>
      <c r="G7" s="164"/>
      <c r="H7" s="165"/>
    </row>
    <row r="8" spans="1:8" x14ac:dyDescent="0.15">
      <c r="A8" s="166"/>
      <c r="B8" s="167"/>
      <c r="C8" s="168"/>
      <c r="D8" s="169">
        <v>28984</v>
      </c>
      <c r="E8" s="170"/>
      <c r="F8" s="171">
        <v>43913</v>
      </c>
      <c r="G8" s="172"/>
      <c r="H8" s="173"/>
    </row>
    <row r="9" spans="1:8" x14ac:dyDescent="0.15">
      <c r="A9" s="154" t="s">
        <v>566</v>
      </c>
      <c r="B9" s="159"/>
      <c r="C9" s="160"/>
      <c r="D9" s="161">
        <v>46955</v>
      </c>
      <c r="E9" s="162"/>
      <c r="F9" s="163">
        <v>94081</v>
      </c>
      <c r="G9" s="164"/>
      <c r="H9" s="165"/>
    </row>
    <row r="10" spans="1:8" x14ac:dyDescent="0.15">
      <c r="A10" s="166"/>
      <c r="B10" s="167"/>
      <c r="C10" s="168"/>
      <c r="D10" s="169">
        <v>24116</v>
      </c>
      <c r="E10" s="170"/>
      <c r="F10" s="171">
        <v>48949</v>
      </c>
      <c r="G10" s="172"/>
      <c r="H10" s="173"/>
    </row>
    <row r="11" spans="1:8" x14ac:dyDescent="0.15">
      <c r="A11" s="154" t="s">
        <v>567</v>
      </c>
      <c r="B11" s="159"/>
      <c r="C11" s="160"/>
      <c r="D11" s="161">
        <v>68633</v>
      </c>
      <c r="E11" s="162"/>
      <c r="F11" s="163">
        <v>92632</v>
      </c>
      <c r="G11" s="164"/>
      <c r="H11" s="165"/>
    </row>
    <row r="12" spans="1:8" x14ac:dyDescent="0.15">
      <c r="A12" s="166"/>
      <c r="B12" s="167"/>
      <c r="C12" s="174"/>
      <c r="D12" s="169">
        <v>46112</v>
      </c>
      <c r="E12" s="170"/>
      <c r="F12" s="171">
        <v>47978</v>
      </c>
      <c r="G12" s="172"/>
      <c r="H12" s="173"/>
    </row>
    <row r="13" spans="1:8" x14ac:dyDescent="0.15">
      <c r="A13" s="154"/>
      <c r="B13" s="159"/>
      <c r="C13" s="175"/>
      <c r="D13" s="176">
        <v>63924</v>
      </c>
      <c r="E13" s="177"/>
      <c r="F13" s="178">
        <v>88827</v>
      </c>
      <c r="G13" s="179"/>
      <c r="H13" s="165"/>
    </row>
    <row r="14" spans="1:8" x14ac:dyDescent="0.15">
      <c r="A14" s="166"/>
      <c r="B14" s="167"/>
      <c r="C14" s="168"/>
      <c r="D14" s="169">
        <v>42460</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3.19</v>
      </c>
      <c r="C19" s="180">
        <f>ROUND(VALUE(SUBSTITUTE(実質収支比率等に係る経年分析!G$48,"▲","-")),2)</f>
        <v>2.73</v>
      </c>
      <c r="D19" s="180">
        <f>ROUND(VALUE(SUBSTITUTE(実質収支比率等に係る経年分析!H$48,"▲","-")),2)</f>
        <v>1.76</v>
      </c>
      <c r="E19" s="180">
        <f>ROUND(VALUE(SUBSTITUTE(実質収支比率等に係る経年分析!I$48,"▲","-")),2)</f>
        <v>2.12</v>
      </c>
      <c r="F19" s="180">
        <f>ROUND(VALUE(SUBSTITUTE(実質収支比率等に係る経年分析!J$48,"▲","-")),2)</f>
        <v>0.79</v>
      </c>
    </row>
    <row r="20" spans="1:11" x14ac:dyDescent="0.15">
      <c r="A20" s="180" t="s">
        <v>55</v>
      </c>
      <c r="B20" s="180">
        <f>ROUND(VALUE(SUBSTITUTE(実質収支比率等に係る経年分析!F$47,"▲","-")),2)</f>
        <v>27.99</v>
      </c>
      <c r="C20" s="180">
        <f>ROUND(VALUE(SUBSTITUTE(実質収支比率等に係る経年分析!G$47,"▲","-")),2)</f>
        <v>24.31</v>
      </c>
      <c r="D20" s="180">
        <f>ROUND(VALUE(SUBSTITUTE(実質収支比率等に係る経年分析!H$47,"▲","-")),2)</f>
        <v>21.15</v>
      </c>
      <c r="E20" s="180">
        <f>ROUND(VALUE(SUBSTITUTE(実質収支比率等に係る経年分析!I$47,"▲","-")),2)</f>
        <v>19.95</v>
      </c>
      <c r="F20" s="180">
        <f>ROUND(VALUE(SUBSTITUTE(実質収支比率等に係る経年分析!J$47,"▲","-")),2)</f>
        <v>19.93</v>
      </c>
    </row>
    <row r="21" spans="1:11" x14ac:dyDescent="0.15">
      <c r="A21" s="180" t="s">
        <v>56</v>
      </c>
      <c r="B21" s="180">
        <f>IF(ISNUMBER(VALUE(SUBSTITUTE(実質収支比率等に係る経年分析!F$49,"▲","-"))),ROUND(VALUE(SUBSTITUTE(実質収支比率等に係る経年分析!F$49,"▲","-")),2),NA())</f>
        <v>-0.19</v>
      </c>
      <c r="C21" s="180">
        <f>IF(ISNUMBER(VALUE(SUBSTITUTE(実質収支比率等に係る経年分析!G$49,"▲","-"))),ROUND(VALUE(SUBSTITUTE(実質収支比率等に係る経年分析!G$49,"▲","-")),2),NA())</f>
        <v>-4.7</v>
      </c>
      <c r="D21" s="180">
        <f>IF(ISNUMBER(VALUE(SUBSTITUTE(実質収支比率等に係る経年分析!H$49,"▲","-"))),ROUND(VALUE(SUBSTITUTE(実質収支比率等に係る経年分析!H$49,"▲","-")),2),NA())</f>
        <v>-2.29</v>
      </c>
      <c r="E21" s="180">
        <f>IF(ISNUMBER(VALUE(SUBSTITUTE(実質収支比率等に係る経年分析!I$49,"▲","-"))),ROUND(VALUE(SUBSTITUTE(実質収支比率等に係る経年分析!I$49,"▲","-")),2),NA())</f>
        <v>-0.96</v>
      </c>
      <c r="F21" s="180">
        <f>IF(ISNUMBER(VALUE(SUBSTITUTE(実質収支比率等に係る経年分析!J$49,"▲","-"))),ROUND(VALUE(SUBSTITUTE(実質収支比率等に係る経年分析!J$49,"▲","-")),2),NA())</f>
        <v>-1.19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3.55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0.13</v>
      </c>
    </row>
    <row r="30" spans="1:11" x14ac:dyDescent="0.15">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15">
      <c r="A31" s="181" t="str">
        <f>IF(連結実質赤字比率に係る赤字・黒字の構成分析!C$39="",NA(),連結実質赤字比率に係る赤字・黒字の構成分析!C$39)</f>
        <v>駐車場事業会計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0.22</v>
      </c>
    </row>
    <row r="32" spans="1:11" x14ac:dyDescent="0.15">
      <c r="A32" s="181" t="str">
        <f>IF(連結実質赤字比率に係る赤字・黒字の構成分析!C$38="",NA(),連結実質赤字比率に係る赤字・黒字の構成分析!C$38)</f>
        <v>介護保険特別会計</v>
      </c>
      <c r="B32" s="181">
        <f>IF(ROUND(VALUE(SUBSTITUTE(連結実質赤字比率に係る赤字・黒字の構成分析!F$38,"▲", "-")), 2) &lt; 0, ABS(ROUND(VALUE(SUBSTITUTE(連結実質赤字比率に係る赤字・黒字の構成分析!F$38,"▲", "-")), 2)), NA())</f>
        <v>0.27</v>
      </c>
      <c r="C32" s="181" t="e">
        <f>IF(ROUND(VALUE(SUBSTITUTE(連結実質赤字比率に係る赤字・黒字の構成分析!F$38,"▲", "-")), 2) &gt;= 0, ABS(ROUND(VALUE(SUBSTITUTE(連結実質赤字比率に係る赤字・黒字の構成分析!F$38,"▲", "-")), 2)), NA())</f>
        <v>#N/A</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1.92</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0.89</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0.36</v>
      </c>
    </row>
    <row r="34" spans="1:16" x14ac:dyDescent="0.15">
      <c r="A34" s="181" t="str">
        <f>IF(連結実質赤字比率に係る赤字・黒字の構成分析!C$36="",NA(),連結実質赤字比率に係る赤字・黒字の構成分析!C$36)</f>
        <v>介護サービス事業会計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3.19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0.79</v>
      </c>
    </row>
    <row r="36" spans="1:16" x14ac:dyDescent="0.15">
      <c r="A36" s="181" t="str">
        <f>IF(連結実質赤字比率に係る赤字・黒字の構成分析!C$34="",NA(),連結実質赤字比率に係る赤字・黒字の構成分析!C$34)</f>
        <v>土地取得造成事業会計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8.9700000000000006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3379</v>
      </c>
      <c r="E42" s="182"/>
      <c r="F42" s="182"/>
      <c r="G42" s="182">
        <f>'実質公債費比率（分子）の構造'!L$52</f>
        <v>3188</v>
      </c>
      <c r="H42" s="182"/>
      <c r="I42" s="182"/>
      <c r="J42" s="182">
        <f>'実質公債費比率（分子）の構造'!M$52</f>
        <v>3151</v>
      </c>
      <c r="K42" s="182"/>
      <c r="L42" s="182"/>
      <c r="M42" s="182">
        <f>'実質公債費比率（分子）の構造'!N$52</f>
        <v>3059</v>
      </c>
      <c r="N42" s="182"/>
      <c r="O42" s="182"/>
      <c r="P42" s="182">
        <f>'実質公債費比率（分子）の構造'!O$52</f>
        <v>2775</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33</v>
      </c>
      <c r="C44" s="182"/>
      <c r="D44" s="182"/>
      <c r="E44" s="182">
        <f>'実質公債費比率（分子）の構造'!L$50</f>
        <v>33</v>
      </c>
      <c r="F44" s="182"/>
      <c r="G44" s="182"/>
      <c r="H44" s="182">
        <f>'実質公債費比率（分子）の構造'!M$50</f>
        <v>12</v>
      </c>
      <c r="I44" s="182"/>
      <c r="J44" s="182"/>
      <c r="K44" s="182">
        <f>'実質公債費比率（分子）の構造'!N$50</f>
        <v>12</v>
      </c>
      <c r="L44" s="182"/>
      <c r="M44" s="182"/>
      <c r="N44" s="182">
        <f>'実質公債費比率（分子）の構造'!O$50</f>
        <v>12</v>
      </c>
      <c r="O44" s="182"/>
      <c r="P44" s="182"/>
    </row>
    <row r="45" spans="1:16" x14ac:dyDescent="0.15">
      <c r="A45" s="182" t="s">
        <v>66</v>
      </c>
      <c r="B45" s="182">
        <f>'実質公債費比率（分子）の構造'!K$49</f>
        <v>282</v>
      </c>
      <c r="C45" s="182"/>
      <c r="D45" s="182"/>
      <c r="E45" s="182">
        <f>'実質公債費比率（分子）の構造'!L$49</f>
        <v>305</v>
      </c>
      <c r="F45" s="182"/>
      <c r="G45" s="182"/>
      <c r="H45" s="182">
        <f>'実質公債費比率（分子）の構造'!M$49</f>
        <v>262</v>
      </c>
      <c r="I45" s="182"/>
      <c r="J45" s="182"/>
      <c r="K45" s="182">
        <f>'実質公債費比率（分子）の構造'!N$49</f>
        <v>223</v>
      </c>
      <c r="L45" s="182"/>
      <c r="M45" s="182"/>
      <c r="N45" s="182">
        <f>'実質公債費比率（分子）の構造'!O$49</f>
        <v>266</v>
      </c>
      <c r="O45" s="182"/>
      <c r="P45" s="182"/>
    </row>
    <row r="46" spans="1:16" x14ac:dyDescent="0.15">
      <c r="A46" s="182" t="s">
        <v>67</v>
      </c>
      <c r="B46" s="182">
        <f>'実質公債費比率（分子）の構造'!K$48</f>
        <v>624</v>
      </c>
      <c r="C46" s="182"/>
      <c r="D46" s="182"/>
      <c r="E46" s="182">
        <f>'実質公債費比率（分子）の構造'!L$48</f>
        <v>643</v>
      </c>
      <c r="F46" s="182"/>
      <c r="G46" s="182"/>
      <c r="H46" s="182">
        <f>'実質公債費比率（分子）の構造'!M$48</f>
        <v>613</v>
      </c>
      <c r="I46" s="182"/>
      <c r="J46" s="182"/>
      <c r="K46" s="182">
        <f>'実質公債費比率（分子）の構造'!N$48</f>
        <v>611</v>
      </c>
      <c r="L46" s="182"/>
      <c r="M46" s="182"/>
      <c r="N46" s="182">
        <f>'実質公債費比率（分子）の構造'!O$48</f>
        <v>569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3999</v>
      </c>
      <c r="C49" s="182"/>
      <c r="D49" s="182"/>
      <c r="E49" s="182">
        <f>'実質公債費比率（分子）の構造'!L$45</f>
        <v>3868</v>
      </c>
      <c r="F49" s="182"/>
      <c r="G49" s="182"/>
      <c r="H49" s="182">
        <f>'実質公債費比率（分子）の構造'!M$45</f>
        <v>3734</v>
      </c>
      <c r="I49" s="182"/>
      <c r="J49" s="182"/>
      <c r="K49" s="182">
        <f>'実質公債費比率（分子）の構造'!N$45</f>
        <v>3673</v>
      </c>
      <c r="L49" s="182"/>
      <c r="M49" s="182"/>
      <c r="N49" s="182">
        <f>'実質公債費比率（分子）の構造'!O$45</f>
        <v>3477</v>
      </c>
      <c r="O49" s="182"/>
      <c r="P49" s="182"/>
    </row>
    <row r="50" spans="1:16" x14ac:dyDescent="0.15">
      <c r="A50" s="182" t="s">
        <v>71</v>
      </c>
      <c r="B50" s="182" t="e">
        <f>NA()</f>
        <v>#N/A</v>
      </c>
      <c r="C50" s="182">
        <f>IF(ISNUMBER('実質公債費比率（分子）の構造'!K$53),'実質公債費比率（分子）の構造'!K$53,NA())</f>
        <v>1559</v>
      </c>
      <c r="D50" s="182" t="e">
        <f>NA()</f>
        <v>#N/A</v>
      </c>
      <c r="E50" s="182" t="e">
        <f>NA()</f>
        <v>#N/A</v>
      </c>
      <c r="F50" s="182">
        <f>IF(ISNUMBER('実質公債費比率（分子）の構造'!L$53),'実質公債費比率（分子）の構造'!L$53,NA())</f>
        <v>1661</v>
      </c>
      <c r="G50" s="182" t="e">
        <f>NA()</f>
        <v>#N/A</v>
      </c>
      <c r="H50" s="182" t="e">
        <f>NA()</f>
        <v>#N/A</v>
      </c>
      <c r="I50" s="182">
        <f>IF(ISNUMBER('実質公債費比率（分子）の構造'!M$53),'実質公債費比率（分子）の構造'!M$53,NA())</f>
        <v>1470</v>
      </c>
      <c r="J50" s="182" t="e">
        <f>NA()</f>
        <v>#N/A</v>
      </c>
      <c r="K50" s="182" t="e">
        <f>NA()</f>
        <v>#N/A</v>
      </c>
      <c r="L50" s="182">
        <f>IF(ISNUMBER('実質公債費比率（分子）の構造'!N$53),'実質公債費比率（分子）の構造'!N$53,NA())</f>
        <v>1460</v>
      </c>
      <c r="M50" s="182" t="e">
        <f>NA()</f>
        <v>#N/A</v>
      </c>
      <c r="N50" s="182" t="e">
        <f>NA()</f>
        <v>#N/A</v>
      </c>
      <c r="O50" s="182">
        <f>IF(ISNUMBER('実質公債費比率（分子）の構造'!O$53),'実質公債費比率（分子）の構造'!O$53,NA())</f>
        <v>1549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28906</v>
      </c>
      <c r="E56" s="181"/>
      <c r="F56" s="181"/>
      <c r="G56" s="181">
        <f>'将来負担比率（分子）の構造'!J$52</f>
        <v>27993</v>
      </c>
      <c r="H56" s="181"/>
      <c r="I56" s="181"/>
      <c r="J56" s="181">
        <f>'将来負担比率（分子）の構造'!K$52</f>
        <v>26789</v>
      </c>
      <c r="K56" s="181"/>
      <c r="L56" s="181"/>
      <c r="M56" s="181">
        <f>'将来負担比率（分子）の構造'!L$52</f>
        <v>25678</v>
      </c>
      <c r="N56" s="181"/>
      <c r="O56" s="181"/>
      <c r="P56" s="181">
        <f>'将来負担比率（分子）の構造'!M$52</f>
        <v>25479</v>
      </c>
    </row>
    <row r="57" spans="1:16" x14ac:dyDescent="0.15">
      <c r="A57" s="181" t="s">
        <v>42</v>
      </c>
      <c r="B57" s="181"/>
      <c r="C57" s="181"/>
      <c r="D57" s="181">
        <f>'将来負担比率（分子）の構造'!I$51</f>
        <v>6728</v>
      </c>
      <c r="E57" s="181"/>
      <c r="F57" s="181"/>
      <c r="G57" s="181">
        <f>'将来負担比率（分子）の構造'!J$51</f>
        <v>6199</v>
      </c>
      <c r="H57" s="181"/>
      <c r="I57" s="181"/>
      <c r="J57" s="181">
        <f>'将来負担比率（分子）の構造'!K$51</f>
        <v>5854</v>
      </c>
      <c r="K57" s="181"/>
      <c r="L57" s="181"/>
      <c r="M57" s="181">
        <f>'将来負担比率（分子）の構造'!L$51</f>
        <v>5626</v>
      </c>
      <c r="N57" s="181"/>
      <c r="O57" s="181"/>
      <c r="P57" s="181">
        <f>'将来負担比率（分子）の構造'!M$51</f>
        <v>5258</v>
      </c>
    </row>
    <row r="58" spans="1:16" x14ac:dyDescent="0.15">
      <c r="A58" s="181" t="s">
        <v>41</v>
      </c>
      <c r="B58" s="181"/>
      <c r="C58" s="181"/>
      <c r="D58" s="181">
        <f>'将来負担比率（分子）の構造'!I$50</f>
        <v>5244</v>
      </c>
      <c r="E58" s="181"/>
      <c r="F58" s="181"/>
      <c r="G58" s="181">
        <f>'将来負担比率（分子）の構造'!J$50</f>
        <v>4965</v>
      </c>
      <c r="H58" s="181"/>
      <c r="I58" s="181"/>
      <c r="J58" s="181">
        <f>'将来負担比率（分子）の構造'!K$50</f>
        <v>5228</v>
      </c>
      <c r="K58" s="181"/>
      <c r="L58" s="181"/>
      <c r="M58" s="181">
        <f>'将来負担比率（分子）の構造'!L$50</f>
        <v>6046</v>
      </c>
      <c r="N58" s="181"/>
      <c r="O58" s="181"/>
      <c r="P58" s="181">
        <f>'将来負担比率（分子）の構造'!M$50</f>
        <v>7765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24</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2854</v>
      </c>
      <c r="C62" s="181"/>
      <c r="D62" s="181"/>
      <c r="E62" s="181">
        <f>'将来負担比率（分子）の構造'!J$45</f>
        <v>2819</v>
      </c>
      <c r="F62" s="181"/>
      <c r="G62" s="181"/>
      <c r="H62" s="181">
        <f>'将来負担比率（分子）の構造'!K$45</f>
        <v>2822</v>
      </c>
      <c r="I62" s="181"/>
      <c r="J62" s="181"/>
      <c r="K62" s="181">
        <f>'将来負担比率（分子）の構造'!L$45</f>
        <v>2838</v>
      </c>
      <c r="L62" s="181"/>
      <c r="M62" s="181"/>
      <c r="N62" s="181">
        <f>'将来負担比率（分子）の構造'!M$45</f>
        <v>2817</v>
      </c>
      <c r="O62" s="181"/>
      <c r="P62" s="181"/>
    </row>
    <row r="63" spans="1:16" x14ac:dyDescent="0.15">
      <c r="A63" s="181" t="s">
        <v>34</v>
      </c>
      <c r="B63" s="181">
        <f>'将来負担比率（分子）の構造'!I$44</f>
        <v>2989</v>
      </c>
      <c r="C63" s="181"/>
      <c r="D63" s="181"/>
      <c r="E63" s="181">
        <f>'将来負担比率（分子）の構造'!J$44</f>
        <v>3435</v>
      </c>
      <c r="F63" s="181"/>
      <c r="G63" s="181"/>
      <c r="H63" s="181">
        <f>'将来負担比率（分子）の構造'!K$44</f>
        <v>3216</v>
      </c>
      <c r="I63" s="181"/>
      <c r="J63" s="181"/>
      <c r="K63" s="181">
        <f>'将来負担比率（分子）の構造'!L$44</f>
        <v>2787</v>
      </c>
      <c r="L63" s="181"/>
      <c r="M63" s="181"/>
      <c r="N63" s="181">
        <f>'将来負担比率（分子）の構造'!M$44</f>
        <v>2466</v>
      </c>
      <c r="O63" s="181"/>
      <c r="P63" s="181"/>
    </row>
    <row r="64" spans="1:16" x14ac:dyDescent="0.15">
      <c r="A64" s="181" t="s">
        <v>33</v>
      </c>
      <c r="B64" s="181">
        <f>'将来負担比率（分子）の構造'!I$43</f>
        <v>11992</v>
      </c>
      <c r="C64" s="181"/>
      <c r="D64" s="181"/>
      <c r="E64" s="181">
        <f>'将来負担比率（分子）の構造'!J$43</f>
        <v>11685</v>
      </c>
      <c r="F64" s="181"/>
      <c r="G64" s="181"/>
      <c r="H64" s="181">
        <f>'将来負担比率（分子）の構造'!K$43</f>
        <v>11247</v>
      </c>
      <c r="I64" s="181"/>
      <c r="J64" s="181"/>
      <c r="K64" s="181">
        <f>'将来負担比率（分子）の構造'!L$43</f>
        <v>10863</v>
      </c>
      <c r="L64" s="181"/>
      <c r="M64" s="181"/>
      <c r="N64" s="181">
        <f>'将来負担比率（分子）の構造'!M$43</f>
        <v>10265</v>
      </c>
      <c r="O64" s="181"/>
      <c r="P64" s="181"/>
    </row>
    <row r="65" spans="1:16" x14ac:dyDescent="0.15">
      <c r="A65" s="181" t="s">
        <v>32</v>
      </c>
      <c r="B65" s="181">
        <f>'将来負担比率（分子）の構造'!I$42</f>
        <v>86</v>
      </c>
      <c r="C65" s="181"/>
      <c r="D65" s="181"/>
      <c r="E65" s="181">
        <f>'将来負担比率（分子）の構造'!J$42</f>
        <v>74</v>
      </c>
      <c r="F65" s="181"/>
      <c r="G65" s="181"/>
      <c r="H65" s="181">
        <f>'将来負担比率（分子）の構造'!K$42</f>
        <v>63</v>
      </c>
      <c r="I65" s="181"/>
      <c r="J65" s="181"/>
      <c r="K65" s="181">
        <f>'将来負担比率（分子）の構造'!L$42</f>
        <v>51</v>
      </c>
      <c r="L65" s="181"/>
      <c r="M65" s="181"/>
      <c r="N65" s="181">
        <f>'将来負担比率（分子）の構造'!M$42</f>
        <v>39</v>
      </c>
      <c r="O65" s="181"/>
      <c r="P65" s="181"/>
    </row>
    <row r="66" spans="1:16" x14ac:dyDescent="0.15">
      <c r="A66" s="181" t="s">
        <v>31</v>
      </c>
      <c r="B66" s="181">
        <f>'将来負担比率（分子）の構造'!I$41</f>
        <v>36121</v>
      </c>
      <c r="C66" s="181"/>
      <c r="D66" s="181"/>
      <c r="E66" s="181">
        <f>'将来負担比率（分子）の構造'!J$41</f>
        <v>34290</v>
      </c>
      <c r="F66" s="181"/>
      <c r="G66" s="181"/>
      <c r="H66" s="181">
        <f>'将来負担比率（分子）の構造'!K$41</f>
        <v>32613</v>
      </c>
      <c r="I66" s="181"/>
      <c r="J66" s="181"/>
      <c r="K66" s="181">
        <f>'将来負担比率（分子）の構造'!L$41</f>
        <v>30629</v>
      </c>
      <c r="L66" s="181"/>
      <c r="M66" s="181"/>
      <c r="N66" s="181">
        <f>'将来負担比率（分子）の構造'!M$41</f>
        <v>29574</v>
      </c>
      <c r="O66" s="181"/>
      <c r="P66" s="181"/>
    </row>
    <row r="67" spans="1:16" x14ac:dyDescent="0.15">
      <c r="A67" s="181" t="s">
        <v>75</v>
      </c>
      <c r="B67" s="181" t="e">
        <f>NA()</f>
        <v>#N/A</v>
      </c>
      <c r="C67" s="181">
        <f>IF(ISNUMBER('将来負担比率（分子）の構造'!I$53), IF('将来負担比率（分子）の構造'!I$53 &lt; 0, 0, '将来負担比率（分子）の構造'!I$53), NA())</f>
        <v>13188</v>
      </c>
      <c r="D67" s="181" t="e">
        <f>NA()</f>
        <v>#N/A</v>
      </c>
      <c r="E67" s="181" t="e">
        <f>NA()</f>
        <v>#N/A</v>
      </c>
      <c r="F67" s="181">
        <f>IF(ISNUMBER('将来負担比率（分子）の構造'!J$53), IF('将来負担比率（分子）の構造'!J$53 &lt; 0, 0, '将来負担比率（分子）の構造'!J$53), NA())</f>
        <v>13148</v>
      </c>
      <c r="G67" s="181" t="e">
        <f>NA()</f>
        <v>#N/A</v>
      </c>
      <c r="H67" s="181" t="e">
        <f>NA()</f>
        <v>#N/A</v>
      </c>
      <c r="I67" s="181">
        <f>IF(ISNUMBER('将来負担比率（分子）の構造'!K$53), IF('将来負担比率（分子）の構造'!K$53 &lt; 0, 0, '将来負担比率（分子）の構造'!K$53), NA())</f>
        <v>12090</v>
      </c>
      <c r="J67" s="181" t="e">
        <f>NA()</f>
        <v>#N/A</v>
      </c>
      <c r="K67" s="181" t="e">
        <f>NA()</f>
        <v>#N/A</v>
      </c>
      <c r="L67" s="181">
        <f>IF(ISNUMBER('将来負担比率（分子）の構造'!L$53), IF('将来負担比率（分子）の構造'!L$53 &lt; 0, 0, '将来負担比率（分子）の構造'!L$53), NA())</f>
        <v>9818</v>
      </c>
      <c r="M67" s="181" t="e">
        <f>NA()</f>
        <v>#N/A</v>
      </c>
      <c r="N67" s="181" t="e">
        <f>NA()</f>
        <v>#N/A</v>
      </c>
      <c r="O67" s="181">
        <f>IF(ISNUMBER('将来負担比率（分子）の構造'!M$53), IF('将来負担比率（分子）の構造'!M$53 &lt; 0, 0, '将来負担比率（分子）の構造'!M$53), NA())</f>
        <v>6659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2756</v>
      </c>
      <c r="C72" s="185">
        <f>基金残高に係る経年分析!G55</f>
        <v>2557</v>
      </c>
      <c r="D72" s="185">
        <f>基金残高に係る経年分析!H55</f>
        <v>2573</v>
      </c>
    </row>
    <row r="73" spans="1:16" x14ac:dyDescent="0.15">
      <c r="A73" s="184" t="s">
        <v>78</v>
      </c>
      <c r="B73" s="185">
        <f>基金残高に係る経年分析!F56</f>
        <v>1</v>
      </c>
      <c r="C73" s="185">
        <f>基金残高に係る経年分析!G56</f>
        <v>91</v>
      </c>
      <c r="D73" s="185">
        <f>基金残高に係る経年分析!H56</f>
        <v>91</v>
      </c>
    </row>
    <row r="74" spans="1:16" x14ac:dyDescent="0.15">
      <c r="A74" s="184" t="s">
        <v>79</v>
      </c>
      <c r="B74" s="185">
        <f>基金残高に係る経年分析!F57</f>
        <v>2461</v>
      </c>
      <c r="C74" s="185">
        <f>基金残高に係る経年分析!G57</f>
        <v>3248</v>
      </c>
      <c r="D74" s="185">
        <f>基金残高に係る経年分析!H57</f>
        <v>4724</v>
      </c>
    </row>
  </sheetData>
  <sheetProtection algorithmName="SHA-512" hashValue="N0roTRtv0StdBSGHVKH0uNb0PQ8z4BWBTPtaUxlpuyms65Li5pmAQkzZDBrG9g3lCf6IrEgHb3Bv6XA9iISOlA==" saltValue="AO33Yu2ertSZT6OLjbj/A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2022-03-10T05:10:25Z</cp:lastPrinted>
  <dcterms:created xsi:type="dcterms:W3CDTF">2022-02-02T05:58:02Z</dcterms:created>
  <dcterms:modified xsi:type="dcterms:W3CDTF">2025-03-18T00:43:21Z</dcterms:modified>
  <cp:category/>
</cp:coreProperties>
</file>