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lg24-fs01\企画課（新）\交通・航路対策係\11_公共交通\56_プロポーザル\R7\HP掲載用（新）\"/>
    </mc:Choice>
  </mc:AlternateContent>
  <bookViews>
    <workbookView xWindow="0" yWindow="0" windowWidth="19200" windowHeight="11070"/>
  </bookViews>
  <sheets>
    <sheet name="五色地域線（5年分）(金抜き)" sheetId="9" r:id="rId1"/>
  </sheets>
  <definedNames>
    <definedName name="_xlnm.Print_Area" localSheetId="0">'五色地域線（5年分）(金抜き)'!$A$1:$P$45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9" l="1"/>
  <c r="C43" i="9" s="1"/>
  <c r="C44" i="9" s="1"/>
  <c r="O40" i="9"/>
  <c r="C40" i="9" s="1"/>
  <c r="O39" i="9"/>
  <c r="C39" i="9" s="1"/>
  <c r="O36" i="9"/>
  <c r="C36" i="9"/>
  <c r="O35" i="9"/>
  <c r="C35" i="9" s="1"/>
  <c r="O34" i="9"/>
  <c r="C34" i="9" s="1"/>
  <c r="C37" i="9" s="1"/>
  <c r="O31" i="9"/>
  <c r="C31" i="9"/>
  <c r="O30" i="9"/>
  <c r="C30" i="9" s="1"/>
  <c r="O27" i="9"/>
  <c r="C27" i="9" s="1"/>
  <c r="C28" i="9" s="1"/>
  <c r="O24" i="9"/>
  <c r="C24" i="9" s="1"/>
  <c r="O23" i="9"/>
  <c r="C23" i="9" s="1"/>
  <c r="O22" i="9"/>
  <c r="C22" i="9" s="1"/>
  <c r="O21" i="9"/>
  <c r="C21" i="9" s="1"/>
  <c r="O20" i="9"/>
  <c r="C20" i="9" s="1"/>
  <c r="O17" i="9"/>
  <c r="I16" i="9"/>
  <c r="O16" i="9" s="1"/>
  <c r="O15" i="9"/>
  <c r="I14" i="9" s="1"/>
  <c r="O14" i="9" s="1"/>
  <c r="C14" i="9" s="1"/>
  <c r="C18" i="9" s="1"/>
  <c r="O11" i="9"/>
  <c r="O10" i="9"/>
  <c r="C10" i="9" s="1"/>
  <c r="C12" i="9" s="1"/>
  <c r="C45" i="9" l="1"/>
  <c r="C41" i="9"/>
  <c r="C32" i="9"/>
  <c r="C25" i="9"/>
</calcChain>
</file>

<file path=xl/sharedStrings.xml><?xml version="1.0" encoding="utf-8"?>
<sst xmlns="http://schemas.openxmlformats.org/spreadsheetml/2006/main" count="178" uniqueCount="67">
  <si>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</si>
  <si>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</si>
  <si>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</si>
  <si>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円</t>
    <rPh sb="0" eb="1">
      <t>エン</t>
    </rPh>
    <phoneticPr fontId="2"/>
  </si>
  <si>
    <t>小計</t>
    <rPh sb="0" eb="1">
      <t>ショウ</t>
    </rPh>
    <rPh sb="1" eb="2">
      <t>ケイ</t>
    </rPh>
    <phoneticPr fontId="2"/>
  </si>
  <si>
    <t>（単位：円）</t>
    <rPh sb="1" eb="3">
      <t>タンイ</t>
    </rPh>
    <rPh sb="4" eb="5">
      <t>エン</t>
    </rPh>
    <phoneticPr fontId="2"/>
  </si>
  <si>
    <t>運行経費見積書（運行費用）</t>
    <rPh sb="0" eb="2">
      <t>ウンコウ</t>
    </rPh>
    <rPh sb="2" eb="4">
      <t>ケイヒ</t>
    </rPh>
    <rPh sb="4" eb="7">
      <t>ミツモリショ</t>
    </rPh>
    <rPh sb="8" eb="10">
      <t>ウンコウ</t>
    </rPh>
    <rPh sb="10" eb="12">
      <t>ヒヨウ</t>
    </rPh>
    <phoneticPr fontId="2"/>
  </si>
  <si>
    <t>人件費</t>
    <rPh sb="0" eb="3">
      <t>ジンケンヒ</t>
    </rPh>
    <phoneticPr fontId="2"/>
  </si>
  <si>
    <t>運転手</t>
    <rPh sb="0" eb="3">
      <t>ウンテンシュ</t>
    </rPh>
    <phoneticPr fontId="2"/>
  </si>
  <si>
    <t>円/月×</t>
    <rPh sb="0" eb="1">
      <t>エン</t>
    </rPh>
    <rPh sb="2" eb="3">
      <t>ツキ</t>
    </rPh>
    <phoneticPr fontId="2"/>
  </si>
  <si>
    <t>(税)×</t>
    <rPh sb="1" eb="2">
      <t>ゼイ</t>
    </rPh>
    <phoneticPr fontId="2"/>
  </si>
  <si>
    <t>人×</t>
    <rPh sb="0" eb="1">
      <t>ニン</t>
    </rPh>
    <phoneticPr fontId="2"/>
  </si>
  <si>
    <t>ヶ月×</t>
    <rPh sb="1" eb="2">
      <t>ゲツ</t>
    </rPh>
    <phoneticPr fontId="2"/>
  </si>
  <si>
    <t>年　＝</t>
    <rPh sb="0" eb="1">
      <t>ネン</t>
    </rPh>
    <phoneticPr fontId="2"/>
  </si>
  <si>
    <t>事務員</t>
    <rPh sb="0" eb="3">
      <t>ジムイン</t>
    </rPh>
    <phoneticPr fontId="2"/>
  </si>
  <si>
    <t>燃料油脂費</t>
    <rPh sb="0" eb="2">
      <t>ネンリョウ</t>
    </rPh>
    <rPh sb="2" eb="4">
      <t>ユシ</t>
    </rPh>
    <rPh sb="4" eb="5">
      <t>ヒ</t>
    </rPh>
    <phoneticPr fontId="2"/>
  </si>
  <si>
    <t>円/ℓ÷</t>
    <rPh sb="0" eb="1">
      <t>エン</t>
    </rPh>
    <phoneticPr fontId="2"/>
  </si>
  <si>
    <t>km/ℓ×</t>
    <phoneticPr fontId="2"/>
  </si>
  <si>
    <t>　　＝</t>
  </si>
  <si>
    <t>km/年</t>
    <rPh sb="3" eb="4">
      <t>ネン</t>
    </rPh>
    <phoneticPr fontId="2"/>
  </si>
  <si>
    <t>km※×</t>
    <phoneticPr fontId="2"/>
  </si>
  <si>
    <t>年</t>
    <rPh sb="0" eb="1">
      <t>ネン</t>
    </rPh>
    <phoneticPr fontId="2"/>
  </si>
  <si>
    <t>回送分</t>
    <rPh sb="0" eb="2">
      <t>カイソウ</t>
    </rPh>
    <rPh sb="2" eb="3">
      <t>ブン</t>
    </rPh>
    <phoneticPr fontId="2"/>
  </si>
  <si>
    <t>車両整備費</t>
    <rPh sb="0" eb="2">
      <t>シャリョウ</t>
    </rPh>
    <rPh sb="2" eb="5">
      <t>セイビヒ</t>
    </rPh>
    <phoneticPr fontId="2"/>
  </si>
  <si>
    <t>車検代</t>
    <rPh sb="0" eb="2">
      <t>シャケン</t>
    </rPh>
    <rPh sb="2" eb="3">
      <t>ダイ</t>
    </rPh>
    <phoneticPr fontId="2"/>
  </si>
  <si>
    <t>円/回×</t>
    <rPh sb="0" eb="1">
      <t>エン</t>
    </rPh>
    <rPh sb="2" eb="3">
      <t>カイ</t>
    </rPh>
    <phoneticPr fontId="2"/>
  </si>
  <si>
    <t>台×</t>
    <rPh sb="0" eb="1">
      <t>ダイ</t>
    </rPh>
    <phoneticPr fontId="2"/>
  </si>
  <si>
    <t>回/年×</t>
    <rPh sb="0" eb="1">
      <t>カイ</t>
    </rPh>
    <rPh sb="2" eb="3">
      <t>ネン</t>
    </rPh>
    <phoneticPr fontId="2"/>
  </si>
  <si>
    <t>点検料</t>
    <rPh sb="0" eb="2">
      <t>テンケン</t>
    </rPh>
    <rPh sb="2" eb="3">
      <t>リョウ</t>
    </rPh>
    <phoneticPr fontId="2"/>
  </si>
  <si>
    <t>修繕費</t>
    <rPh sb="0" eb="2">
      <t>シュウゼン</t>
    </rPh>
    <rPh sb="2" eb="3">
      <t>ヒ</t>
    </rPh>
    <phoneticPr fontId="2"/>
  </si>
  <si>
    <t>円/年×</t>
    <rPh sb="0" eb="1">
      <t>エン</t>
    </rPh>
    <rPh sb="2" eb="3">
      <t>ネン</t>
    </rPh>
    <phoneticPr fontId="2"/>
  </si>
  <si>
    <t>部品代</t>
    <rPh sb="0" eb="2">
      <t>ブヒン</t>
    </rPh>
    <rPh sb="2" eb="3">
      <t>ダイ</t>
    </rPh>
    <phoneticPr fontId="2"/>
  </si>
  <si>
    <t>車両減価償却費(リース費)</t>
    <rPh sb="0" eb="2">
      <t>シャリョウ</t>
    </rPh>
    <rPh sb="2" eb="4">
      <t>ゲンカ</t>
    </rPh>
    <rPh sb="4" eb="6">
      <t>ショウキャク</t>
    </rPh>
    <rPh sb="6" eb="7">
      <t>ヒ</t>
    </rPh>
    <rPh sb="11" eb="12">
      <t>ヒ</t>
    </rPh>
    <phoneticPr fontId="2"/>
  </si>
  <si>
    <t>残存価格</t>
    <rPh sb="0" eb="2">
      <t>ザンゾン</t>
    </rPh>
    <rPh sb="2" eb="4">
      <t>カカク</t>
    </rPh>
    <phoneticPr fontId="2"/>
  </si>
  <si>
    <t>車両付帯費用</t>
    <rPh sb="0" eb="2">
      <t>シャリョウ</t>
    </rPh>
    <rPh sb="2" eb="4">
      <t>フタイ</t>
    </rPh>
    <rPh sb="4" eb="6">
      <t>ヒヨウ</t>
    </rPh>
    <phoneticPr fontId="2"/>
  </si>
  <si>
    <t>ﾘｻｲｸﾙ料金</t>
    <rPh sb="5" eb="7">
      <t>リョウキン</t>
    </rPh>
    <phoneticPr fontId="2"/>
  </si>
  <si>
    <t>ﾀｲﾔ等</t>
    <rPh sb="3" eb="4">
      <t>トウ</t>
    </rPh>
    <phoneticPr fontId="2"/>
  </si>
  <si>
    <t>登録関連費用</t>
    <rPh sb="0" eb="2">
      <t>トウロク</t>
    </rPh>
    <rPh sb="2" eb="4">
      <t>カンレン</t>
    </rPh>
    <rPh sb="4" eb="6">
      <t>ヒヨウ</t>
    </rPh>
    <phoneticPr fontId="2"/>
  </si>
  <si>
    <t>円×</t>
    <rPh sb="0" eb="1">
      <t>エン</t>
    </rPh>
    <phoneticPr fontId="2"/>
  </si>
  <si>
    <t>回</t>
    <rPh sb="0" eb="1">
      <t>カイ</t>
    </rPh>
    <phoneticPr fontId="2"/>
  </si>
  <si>
    <t>（初度登録時のみ）</t>
    <rPh sb="1" eb="3">
      <t>ショド</t>
    </rPh>
    <rPh sb="3" eb="5">
      <t>トウロク</t>
    </rPh>
    <rPh sb="5" eb="6">
      <t>ジ</t>
    </rPh>
    <phoneticPr fontId="2"/>
  </si>
  <si>
    <t>賦課税</t>
    <rPh sb="0" eb="2">
      <t>フカ</t>
    </rPh>
    <rPh sb="2" eb="3">
      <t>ゼイ</t>
    </rPh>
    <phoneticPr fontId="2"/>
  </si>
  <si>
    <t>自動車税</t>
    <rPh sb="0" eb="3">
      <t>ジドウシャ</t>
    </rPh>
    <rPh sb="3" eb="4">
      <t>ゼイ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</si>
  <si>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</si>
  <si>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（取得時のみ）</t>
    <rPh sb="1" eb="3">
      <t>シュトク</t>
    </rPh>
    <rPh sb="3" eb="4">
      <t>ジ</t>
    </rPh>
    <phoneticPr fontId="2"/>
  </si>
  <si>
    <t>自動車重量税</t>
    <rPh sb="0" eb="3">
      <t>ジドウシャ</t>
    </rPh>
    <rPh sb="3" eb="5">
      <t>ジュウリョウ</t>
    </rPh>
    <rPh sb="5" eb="6">
      <t>ゼイ</t>
    </rPh>
    <phoneticPr fontId="2"/>
  </si>
  <si>
    <t>保険料</t>
    <rPh sb="0" eb="3">
      <t>ホケンリョウ</t>
    </rPh>
    <phoneticPr fontId="2"/>
  </si>
  <si>
    <t>自賠責保険</t>
    <rPh sb="0" eb="3">
      <t>ジバイセキ</t>
    </rPh>
    <rPh sb="3" eb="5">
      <t>ホケン</t>
    </rPh>
    <phoneticPr fontId="2"/>
  </si>
  <si>
    <t>任意保険</t>
    <rPh sb="0" eb="2">
      <t>ニンイ</t>
    </rPh>
    <rPh sb="2" eb="4">
      <t>ホケン</t>
    </rPh>
    <phoneticPr fontId="2"/>
  </si>
  <si>
    <t>一般管理費</t>
    <rPh sb="0" eb="2">
      <t>イッパン</t>
    </rPh>
    <rPh sb="2" eb="5">
      <t>カンリヒ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</si>
  <si>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</si>
  <si>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住所</t>
    <phoneticPr fontId="2"/>
  </si>
  <si>
    <t>印</t>
    <rPh sb="0" eb="1">
      <t>イン</t>
    </rPh>
    <phoneticPr fontId="2"/>
  </si>
  <si>
    <r>
      <t>事</t>
    </r>
    <r>
      <rPr>
        <sz val="11"/>
        <color theme="1"/>
        <rFont val="ＭＳ ゴシック"/>
        <family val="3"/>
        <charset val="128"/>
      </rPr>
      <t>業</t>
    </r>
    <r>
      <rPr>
        <sz val="11"/>
        <color theme="1"/>
        <rFont val="ＭＳ ゴシック"/>
        <family val="3"/>
        <charset val="128"/>
      </rPr>
      <t>者</t>
    </r>
    <r>
      <rPr>
        <sz val="11"/>
        <color theme="1"/>
        <rFont val="ＭＳ ゴシック"/>
        <family val="3"/>
        <charset val="128"/>
      </rPr>
      <t>名</t>
    </r>
    <rPh sb="0" eb="1">
      <t>コト</t>
    </rPh>
    <rPh sb="1" eb="2">
      <t>ギョウ</t>
    </rPh>
    <rPh sb="2" eb="3">
      <t>シャ</t>
    </rPh>
    <rPh sb="3" eb="4">
      <t>メイ</t>
    </rPh>
    <phoneticPr fontId="2"/>
  </si>
  <si>
    <t>見積書提出者</t>
    <rPh sb="0" eb="3">
      <t>ミツモリショ</t>
    </rPh>
    <rPh sb="3" eb="6">
      <t>テイシュツシャ</t>
    </rPh>
    <phoneticPr fontId="2"/>
  </si>
  <si>
    <t>：</t>
    <phoneticPr fontId="2"/>
  </si>
  <si>
    <t>60/60</t>
    <phoneticPr fontId="2"/>
  </si>
  <si>
    <t>1台運行</t>
    <rPh sb="1" eb="2">
      <t>ダイ</t>
    </rPh>
    <rPh sb="2" eb="4">
      <t>ウンコウ</t>
    </rPh>
    <phoneticPr fontId="2"/>
  </si>
  <si>
    <t>　◇対象路線：五色地域線</t>
    <rPh sb="2" eb="4">
      <t>タイショウ</t>
    </rPh>
    <rPh sb="4" eb="6">
      <t>ロセン</t>
    </rPh>
    <rPh sb="7" eb="9">
      <t>ゴシキ</t>
    </rPh>
    <rPh sb="9" eb="11">
      <t>チイキ</t>
    </rPh>
    <rPh sb="11" eb="12">
      <t>セン</t>
    </rPh>
    <phoneticPr fontId="2"/>
  </si>
  <si>
    <t>※五色地域線</t>
    <rPh sb="1" eb="6">
      <t>ゴシキチイキセン</t>
    </rPh>
    <phoneticPr fontId="2"/>
  </si>
  <si>
    <t>ガソリン</t>
    <phoneticPr fontId="2"/>
  </si>
  <si>
    <t>ﾜｺﾞﾝ</t>
  </si>
  <si>
    <t>ﾜｺﾞﾝ</t>
    <phoneticPr fontId="2"/>
  </si>
  <si>
    <t>　◇運行期間：令和7年10月1日～令和12年9月30日</t>
    <rPh sb="2" eb="4">
      <t>ウンコウ</t>
    </rPh>
    <rPh sb="4" eb="6">
      <t>キカン</t>
    </rPh>
    <rPh sb="7" eb="9">
      <t>レイワ</t>
    </rPh>
    <rPh sb="10" eb="11">
      <t>ネン</t>
    </rPh>
    <rPh sb="13" eb="14">
      <t>ガツ</t>
    </rPh>
    <rPh sb="15" eb="16">
      <t>ニチ</t>
    </rPh>
    <rPh sb="17" eb="19">
      <t>レイワ</t>
    </rPh>
    <rPh sb="21" eb="22">
      <t>ネン</t>
    </rPh>
    <rPh sb="23" eb="24">
      <t>ガツ</t>
    </rPh>
    <rPh sb="26" eb="27">
      <t>ニチ</t>
    </rPh>
    <phoneticPr fontId="2"/>
  </si>
  <si>
    <t>合計</t>
    <rPh sb="0" eb="1">
      <t>ゴウ</t>
    </rPh>
    <rPh sb="1" eb="2">
      <t>ケイ</t>
    </rPh>
    <phoneticPr fontId="2"/>
  </si>
  <si>
    <t>車両(1台)</t>
    <rPh sb="0" eb="2">
      <t>シャリョウ</t>
    </rPh>
    <rPh sb="4" eb="5">
      <t>ダイ</t>
    </rPh>
    <phoneticPr fontId="2"/>
  </si>
  <si>
    <t>　◇台数　　：　　台（　　　人乗）</t>
    <rPh sb="2" eb="3">
      <t>ダイ</t>
    </rPh>
    <rPh sb="3" eb="4">
      <t>カズ</t>
    </rPh>
    <rPh sb="9" eb="10">
      <t>ダイ</t>
    </rPh>
    <rPh sb="14" eb="15">
      <t>ニン</t>
    </rPh>
    <rPh sb="15" eb="16">
      <t>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</si>
</sst>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7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38" fontId="3" fillId="2" borderId="11" xfId="0" applyNumberFormat="1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38" fontId="3" fillId="0" borderId="17" xfId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38" fontId="3" fillId="0" borderId="14" xfId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38" fontId="3" fillId="0" borderId="22" xfId="0" applyNumberFormat="1" applyFont="1" applyBorder="1">
      <alignment vertical="center"/>
    </xf>
    <xf numFmtId="38" fontId="3" fillId="3" borderId="1" xfId="0" applyNumberFormat="1" applyFont="1" applyFill="1" applyBorder="1">
      <alignment vertical="center"/>
    </xf>
    <xf numFmtId="38" fontId="3" fillId="3" borderId="10" xfId="0" applyNumberFormat="1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38" fontId="3" fillId="0" borderId="24" xfId="1" applyFont="1" applyBorder="1">
      <alignment vertical="center"/>
    </xf>
    <xf numFmtId="0" fontId="3" fillId="0" borderId="25" xfId="0" applyFont="1" applyBorder="1">
      <alignment vertical="center"/>
    </xf>
    <xf numFmtId="38" fontId="3" fillId="0" borderId="8" xfId="0" applyNumberFormat="1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0" fontId="3" fillId="0" borderId="14" xfId="1" applyNumberFormat="1" applyFont="1" applyBorder="1">
      <alignment vertical="center"/>
    </xf>
    <xf numFmtId="40" fontId="3" fillId="0" borderId="24" xfId="1" applyNumberFormat="1" applyFont="1" applyBorder="1">
      <alignment vertical="center"/>
    </xf>
    <xf numFmtId="0" fontId="3" fillId="0" borderId="24" xfId="0" applyFont="1" applyBorder="1" applyAlignment="1">
      <alignment vertical="center"/>
    </xf>
    <xf numFmtId="38" fontId="3" fillId="0" borderId="24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7" xfId="0" quotePrefix="1" applyFont="1" applyBorder="1" applyAlignment="1">
      <alignment vertical="center"/>
    </xf>
    <xf numFmtId="38" fontId="3" fillId="0" borderId="17" xfId="1" applyNumberFormat="1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23" xfId="0" applyFont="1" applyBorder="1">
      <alignment vertical="center"/>
    </xf>
    <xf numFmtId="38" fontId="3" fillId="4" borderId="14" xfId="1" applyFont="1" applyFill="1" applyBorder="1">
      <alignment vertical="center"/>
    </xf>
    <xf numFmtId="38" fontId="3" fillId="4" borderId="24" xfId="1" applyFont="1" applyFill="1" applyBorder="1">
      <alignment vertical="center"/>
    </xf>
    <xf numFmtId="40" fontId="3" fillId="4" borderId="14" xfId="1" applyNumberFormat="1" applyFont="1" applyFill="1" applyBorder="1">
      <alignment vertical="center"/>
    </xf>
    <xf numFmtId="40" fontId="3" fillId="4" borderId="24" xfId="1" applyNumberFormat="1" applyFont="1" applyFill="1" applyBorder="1">
      <alignment vertical="center"/>
    </xf>
    <xf numFmtId="38" fontId="3" fillId="4" borderId="17" xfId="1" applyFont="1" applyFill="1" applyBorder="1">
      <alignment vertical="center"/>
    </xf>
    <xf numFmtId="0" fontId="5" fillId="0" borderId="3" xfId="0" applyFont="1" applyBorder="1" applyAlignment="1">
      <alignment horizontal="right"/>
    </xf>
    <xf numFmtId="40" fontId="3" fillId="0" borderId="17" xfId="1" applyNumberFormat="1" applyFont="1" applyBorder="1">
      <alignment vertical="center"/>
    </xf>
    <xf numFmtId="40" fontId="3" fillId="0" borderId="14" xfId="1" applyNumberFormat="1" applyFont="1" applyFill="1" applyBorder="1">
      <alignment vertical="center"/>
    </xf>
    <xf numFmtId="38" fontId="3" fillId="0" borderId="14" xfId="1" applyNumberFormat="1" applyFont="1" applyFill="1" applyBorder="1">
      <alignment vertical="center"/>
    </xf>
    <xf numFmtId="38" fontId="3" fillId="0" borderId="17" xfId="1" applyNumberFormat="1" applyFont="1" applyFill="1" applyBorder="1">
      <alignment vertical="center"/>
    </xf>
    <xf numFmtId="40" fontId="3" fillId="0" borderId="24" xfId="1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176" fontId="3" fillId="0" borderId="17" xfId="1" applyNumberFormat="1" applyFont="1" applyBorder="1">
      <alignment vertical="center"/>
    </xf>
    <xf numFmtId="176" fontId="3" fillId="0" borderId="14" xfId="1" applyNumberFormat="1" applyFont="1" applyBorder="1" applyAlignment="1">
      <alignment vertical="center" shrinkToFit="1"/>
    </xf>
    <xf numFmtId="176" fontId="3" fillId="0" borderId="17" xfId="1" applyNumberFormat="1" applyFont="1" applyBorder="1" applyAlignment="1">
      <alignment vertical="center" shrinkToFit="1"/>
    </xf>
    <xf numFmtId="176" fontId="3" fillId="0" borderId="14" xfId="1" applyNumberFormat="1" applyFont="1" applyBorder="1">
      <alignment vertical="center"/>
    </xf>
    <xf numFmtId="176" fontId="3" fillId="0" borderId="24" xfId="1" applyNumberFormat="1" applyFont="1" applyBorder="1">
      <alignment vertical="center"/>
    </xf>
    <xf numFmtId="38" fontId="3" fillId="0" borderId="14" xfId="1" quotePrefix="1" applyNumberFormat="1" applyFont="1" applyBorder="1" applyAlignment="1">
      <alignment horizontal="right" vertical="center"/>
    </xf>
    <xf numFmtId="176" fontId="3" fillId="0" borderId="14" xfId="1" applyNumberFormat="1" applyFont="1" applyFill="1" applyBorder="1">
      <alignment vertical="center"/>
    </xf>
    <xf numFmtId="176" fontId="3" fillId="0" borderId="17" xfId="1" applyNumberFormat="1" applyFont="1" applyFill="1" applyBorder="1">
      <alignment vertical="center"/>
    </xf>
    <xf numFmtId="176" fontId="3" fillId="0" borderId="24" xfId="1" applyNumberFormat="1" applyFont="1" applyFill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17" xfId="1" applyNumberFormat="1" applyFont="1" applyBorder="1" applyAlignment="1">
      <alignment vertical="center" shrinkToFit="1"/>
    </xf>
    <xf numFmtId="40" fontId="3" fillId="4" borderId="17" xfId="1" applyNumberFormat="1" applyFont="1" applyFill="1" applyBorder="1">
      <alignment vertical="center"/>
    </xf>
    <xf numFmtId="38" fontId="3" fillId="0" borderId="26" xfId="0" applyNumberFormat="1" applyFont="1" applyBorder="1">
      <alignment vertical="center"/>
    </xf>
    <xf numFmtId="38" fontId="3" fillId="0" borderId="27" xfId="0" applyNumberFormat="1" applyFont="1" applyBorder="1">
      <alignment vertical="center"/>
    </xf>
    <xf numFmtId="38" fontId="3" fillId="0" borderId="28" xfId="0" applyNumberFormat="1" applyFont="1" applyBorder="1">
      <alignment vertical="center"/>
    </xf>
    <xf numFmtId="40" fontId="3" fillId="0" borderId="17" xfId="1" applyNumberFormat="1" applyFont="1" applyFill="1" applyBorder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shrinkToFi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0</xdr:row>
      <xdr:rowOff>57150</xdr:rowOff>
    </xdr:from>
    <xdr:to>
      <xdr:col>15</xdr:col>
      <xdr:colOff>390525</xdr:colOff>
      <xdr:row>3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48825" y="57150"/>
          <a:ext cx="15144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企画提案書２－４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（様式４付属資料）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45"/>
  <sheetViews>
    <sheetView tabSelected="1" view="pageBreakPreview" zoomScaleNormal="100" zoomScaleSheetLayoutView="100" workbookViewId="0">
      <selection activeCell="L4" sqref="L4"/>
    </sheetView>
  </sheetViews>
  <sheetFormatPr defaultRowHeight="13.5" x14ac:dyDescent="0.15"/>
  <cols>
    <col min="1" max="1" width="2.625" style="1" customWidth="1"/>
    <col min="2" max="2" width="13.625" style="1" customWidth="1"/>
    <col min="3" max="4" width="12.625" style="1" customWidth="1"/>
    <col min="5" max="5" width="11.625" style="1" customWidth="1"/>
    <col min="6" max="6" width="7.625" style="1" customWidth="1"/>
    <col min="7" max="7" width="9.625" style="1" customWidth="1"/>
    <col min="8" max="8" width="7.625" style="1" customWidth="1"/>
    <col min="9" max="9" width="9.625" style="1" customWidth="1"/>
    <col min="10" max="10" width="7.625" style="1" customWidth="1"/>
    <col min="11" max="11" width="9.625" style="1" customWidth="1"/>
    <col min="12" max="12" width="7.625" style="1" customWidth="1"/>
    <col min="13" max="13" width="9.625" style="1" customWidth="1"/>
    <col min="14" max="14" width="6.625" style="1" customWidth="1"/>
    <col min="15" max="15" width="12.625" style="1" customWidth="1"/>
    <col min="16" max="16" width="6.125" style="1" customWidth="1"/>
    <col min="17" max="16384" width="9" style="1"/>
  </cols>
  <sheetData>
    <row r="1" spans="1:16" ht="13.5" customHeight="1" x14ac:dyDescent="0.15">
      <c r="A1" s="61"/>
      <c r="M1" s="84"/>
      <c r="N1" s="84"/>
      <c r="P1" s="79"/>
    </row>
    <row r="2" spans="1:16" ht="17.25" x14ac:dyDescent="0.15">
      <c r="A2" s="37" t="s">
        <v>6</v>
      </c>
      <c r="O2" s="79"/>
      <c r="P2" s="79"/>
    </row>
    <row r="3" spans="1:16" x14ac:dyDescent="0.15">
      <c r="I3" s="62" t="s">
        <v>54</v>
      </c>
    </row>
    <row r="4" spans="1:16" ht="15" customHeight="1" x14ac:dyDescent="0.15">
      <c r="A4" s="1" t="s">
        <v>58</v>
      </c>
      <c r="I4" s="85" t="s">
        <v>51</v>
      </c>
      <c r="J4" s="85"/>
      <c r="K4" s="1" t="s">
        <v>55</v>
      </c>
    </row>
    <row r="5" spans="1:16" ht="15" customHeight="1" x14ac:dyDescent="0.15">
      <c r="A5" s="1" t="s">
        <v>66</v>
      </c>
      <c r="I5" s="85" t="s">
        <v>53</v>
      </c>
      <c r="J5" s="85"/>
      <c r="K5" s="1" t="s">
        <v>55</v>
      </c>
    </row>
    <row r="6" spans="1:16" ht="15" customHeight="1" x14ac:dyDescent="0.15">
      <c r="A6" s="1" t="s">
        <v>63</v>
      </c>
      <c r="I6" s="85" t="s">
        <v>50</v>
      </c>
      <c r="J6" s="85"/>
      <c r="K6" s="1" t="s">
        <v>55</v>
      </c>
      <c r="O6" s="1" t="s">
        <v>52</v>
      </c>
    </row>
    <row r="7" spans="1:16" x14ac:dyDescent="0.15">
      <c r="P7" s="31" t="s">
        <v>5</v>
      </c>
    </row>
    <row r="8" spans="1:16" ht="23.25" customHeight="1" x14ac:dyDescent="0.15">
      <c r="A8" s="86" t="s">
        <v>0</v>
      </c>
      <c r="B8" s="86"/>
      <c r="C8" s="80" t="s">
        <v>1</v>
      </c>
      <c r="D8" s="86" t="s">
        <v>2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ht="15" customHeight="1" x14ac:dyDescent="0.15">
      <c r="A9" s="2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/>
    </row>
    <row r="10" spans="1:16" ht="15" customHeight="1" x14ac:dyDescent="0.15">
      <c r="A10" s="5"/>
      <c r="B10" s="2" t="s">
        <v>57</v>
      </c>
      <c r="C10" s="7">
        <f>SUM(O10:O11)</f>
        <v>0</v>
      </c>
      <c r="D10" s="16" t="s">
        <v>8</v>
      </c>
      <c r="E10" s="50"/>
      <c r="F10" s="38" t="s">
        <v>9</v>
      </c>
      <c r="G10" s="57">
        <v>1.1000000000000001</v>
      </c>
      <c r="H10" s="39" t="s">
        <v>10</v>
      </c>
      <c r="I10" s="52"/>
      <c r="J10" s="39" t="s">
        <v>11</v>
      </c>
      <c r="K10" s="44">
        <v>12</v>
      </c>
      <c r="L10" s="39" t="s">
        <v>12</v>
      </c>
      <c r="M10" s="66">
        <v>5</v>
      </c>
      <c r="N10" s="38" t="s">
        <v>13</v>
      </c>
      <c r="O10" s="23">
        <f>E10*G10*I10*K10*M10</f>
        <v>0</v>
      </c>
      <c r="P10" s="17" t="s">
        <v>3</v>
      </c>
    </row>
    <row r="11" spans="1:16" ht="15" customHeight="1" x14ac:dyDescent="0.15">
      <c r="A11" s="5"/>
      <c r="B11" s="6"/>
      <c r="C11" s="9"/>
      <c r="D11" s="24" t="s">
        <v>14</v>
      </c>
      <c r="E11" s="51"/>
      <c r="F11" s="36" t="s">
        <v>9</v>
      </c>
      <c r="G11" s="60">
        <v>1.1000000000000001</v>
      </c>
      <c r="H11" s="42" t="s">
        <v>10</v>
      </c>
      <c r="I11" s="53"/>
      <c r="J11" s="42" t="s">
        <v>11</v>
      </c>
      <c r="K11" s="43">
        <v>12</v>
      </c>
      <c r="L11" s="42" t="s">
        <v>12</v>
      </c>
      <c r="M11" s="67">
        <v>5</v>
      </c>
      <c r="N11" s="36" t="s">
        <v>13</v>
      </c>
      <c r="O11" s="33">
        <f>E11*G11*I11*K11*M11</f>
        <v>0</v>
      </c>
      <c r="P11" s="34" t="s">
        <v>3</v>
      </c>
    </row>
    <row r="12" spans="1:16" ht="15" customHeight="1" x14ac:dyDescent="0.15">
      <c r="A12" s="6"/>
      <c r="B12" s="10" t="s">
        <v>4</v>
      </c>
      <c r="C12" s="11">
        <f>SUM(C10:C11)</f>
        <v>0</v>
      </c>
      <c r="D12" s="12"/>
      <c r="E12" s="13"/>
      <c r="F12" s="14"/>
      <c r="G12" s="13"/>
      <c r="H12" s="14"/>
      <c r="I12" s="13"/>
      <c r="J12" s="14"/>
      <c r="K12" s="13"/>
      <c r="L12" s="14"/>
      <c r="M12" s="14"/>
      <c r="N12" s="14"/>
      <c r="O12" s="14"/>
      <c r="P12" s="15"/>
    </row>
    <row r="13" spans="1:16" ht="15" customHeight="1" x14ac:dyDescent="0.15">
      <c r="A13" s="2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"/>
    </row>
    <row r="14" spans="1:16" ht="15" customHeight="1" x14ac:dyDescent="0.15">
      <c r="A14" s="5"/>
      <c r="B14" s="2" t="s">
        <v>62</v>
      </c>
      <c r="C14" s="7" t="e">
        <f>SUM(O14,O16)</f>
        <v>#DIV/0!</v>
      </c>
      <c r="D14" s="16" t="s">
        <v>60</v>
      </c>
      <c r="E14" s="50"/>
      <c r="F14" s="38" t="s">
        <v>16</v>
      </c>
      <c r="G14" s="52"/>
      <c r="H14" s="39" t="s">
        <v>17</v>
      </c>
      <c r="I14" s="64">
        <f>O15</f>
        <v>80451.899999999994</v>
      </c>
      <c r="J14" s="39" t="s">
        <v>20</v>
      </c>
      <c r="K14" s="66">
        <v>5</v>
      </c>
      <c r="L14" s="39" t="s">
        <v>21</v>
      </c>
      <c r="M14" s="23"/>
      <c r="N14" s="38" t="s">
        <v>18</v>
      </c>
      <c r="O14" s="44" t="e">
        <f>ROUNDDOWN(E14/G14*I14*K14,0)</f>
        <v>#DIV/0!</v>
      </c>
      <c r="P14" s="17" t="s">
        <v>3</v>
      </c>
    </row>
    <row r="15" spans="1:16" ht="15" customHeight="1" x14ac:dyDescent="0.15">
      <c r="A15" s="5"/>
      <c r="B15" s="5"/>
      <c r="C15" s="8"/>
      <c r="D15" s="45" t="s">
        <v>59</v>
      </c>
      <c r="E15" s="72">
        <v>80451.899999999994</v>
      </c>
      <c r="F15" s="46"/>
      <c r="G15" s="72"/>
      <c r="H15" s="46"/>
      <c r="I15" s="73"/>
      <c r="J15" s="20"/>
      <c r="K15" s="47"/>
      <c r="L15" s="48"/>
      <c r="M15" s="19"/>
      <c r="N15" s="20" t="s">
        <v>18</v>
      </c>
      <c r="O15" s="63">
        <f>SUM(E15,G15,I15)</f>
        <v>80451.899999999994</v>
      </c>
      <c r="P15" s="21" t="s">
        <v>19</v>
      </c>
    </row>
    <row r="16" spans="1:16" ht="15" customHeight="1" x14ac:dyDescent="0.15">
      <c r="A16" s="5"/>
      <c r="B16" s="5"/>
      <c r="C16" s="35"/>
      <c r="D16" s="18" t="s">
        <v>22</v>
      </c>
      <c r="E16" s="54"/>
      <c r="F16" s="20" t="s">
        <v>16</v>
      </c>
      <c r="G16" s="74"/>
      <c r="H16" s="48" t="s">
        <v>17</v>
      </c>
      <c r="I16" s="65">
        <f>O17</f>
        <v>0</v>
      </c>
      <c r="J16" s="48" t="s">
        <v>20</v>
      </c>
      <c r="K16" s="63">
        <v>5</v>
      </c>
      <c r="L16" s="48" t="s">
        <v>21</v>
      </c>
      <c r="M16" s="19"/>
      <c r="N16" s="20" t="s">
        <v>18</v>
      </c>
      <c r="O16" s="47" t="e">
        <f>ROUNDDOWN(E16/G16*I16*K16,0)</f>
        <v>#DIV/0!</v>
      </c>
      <c r="P16" s="21" t="s">
        <v>3</v>
      </c>
    </row>
    <row r="17" spans="1:16" ht="15" customHeight="1" x14ac:dyDescent="0.15">
      <c r="A17" s="5"/>
      <c r="B17" s="24"/>
      <c r="C17" s="49"/>
      <c r="D17" s="45" t="s">
        <v>59</v>
      </c>
      <c r="E17" s="72"/>
      <c r="F17" s="46"/>
      <c r="G17" s="72"/>
      <c r="H17" s="46"/>
      <c r="I17" s="72"/>
      <c r="J17" s="20"/>
      <c r="K17" s="47"/>
      <c r="L17" s="48"/>
      <c r="M17" s="19"/>
      <c r="N17" s="20" t="s">
        <v>18</v>
      </c>
      <c r="O17" s="63">
        <f>SUM(E17,G17,I17)</f>
        <v>0</v>
      </c>
      <c r="P17" s="21" t="s">
        <v>19</v>
      </c>
    </row>
    <row r="18" spans="1:16" ht="15" customHeight="1" x14ac:dyDescent="0.15">
      <c r="A18" s="6"/>
      <c r="B18" s="10" t="s">
        <v>4</v>
      </c>
      <c r="C18" s="11" t="e">
        <f>SUM(C14:C17)</f>
        <v>#DIV/0!</v>
      </c>
      <c r="D18" s="12"/>
      <c r="E18" s="13"/>
      <c r="F18" s="14"/>
      <c r="G18" s="13"/>
      <c r="H18" s="14"/>
      <c r="I18" s="13"/>
      <c r="J18" s="14"/>
      <c r="K18" s="13"/>
      <c r="L18" s="14"/>
      <c r="M18" s="14"/>
      <c r="N18" s="14"/>
      <c r="O18" s="14"/>
      <c r="P18" s="15"/>
    </row>
    <row r="19" spans="1:16" ht="15" customHeight="1" x14ac:dyDescent="0.15">
      <c r="A19" s="2" t="s">
        <v>23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</row>
    <row r="20" spans="1:16" ht="15" customHeight="1" x14ac:dyDescent="0.15">
      <c r="A20" s="5"/>
      <c r="B20" s="16" t="s">
        <v>24</v>
      </c>
      <c r="C20" s="75">
        <f>SUM(O20:O20)</f>
        <v>0</v>
      </c>
      <c r="D20" s="16" t="s">
        <v>62</v>
      </c>
      <c r="E20" s="50"/>
      <c r="F20" s="38" t="s">
        <v>25</v>
      </c>
      <c r="G20" s="57">
        <v>1.1000000000000001</v>
      </c>
      <c r="H20" s="39" t="s">
        <v>10</v>
      </c>
      <c r="I20" s="57">
        <v>1.5</v>
      </c>
      <c r="J20" s="39" t="s">
        <v>26</v>
      </c>
      <c r="K20" s="44">
        <v>1</v>
      </c>
      <c r="L20" s="39" t="s">
        <v>27</v>
      </c>
      <c r="M20" s="66">
        <v>5</v>
      </c>
      <c r="N20" s="38" t="s">
        <v>13</v>
      </c>
      <c r="O20" s="23">
        <f>E20*G20*I20*K20*M20</f>
        <v>0</v>
      </c>
      <c r="P20" s="17" t="s">
        <v>3</v>
      </c>
    </row>
    <row r="21" spans="1:16" ht="15" customHeight="1" x14ac:dyDescent="0.15">
      <c r="A21" s="5"/>
      <c r="B21" s="18" t="s">
        <v>28</v>
      </c>
      <c r="C21" s="76">
        <f>SUM(O21:O21)</f>
        <v>0</v>
      </c>
      <c r="D21" s="24" t="s">
        <v>61</v>
      </c>
      <c r="E21" s="51"/>
      <c r="F21" s="36" t="s">
        <v>25</v>
      </c>
      <c r="G21" s="60">
        <v>1.1000000000000001</v>
      </c>
      <c r="H21" s="42" t="s">
        <v>10</v>
      </c>
      <c r="I21" s="60">
        <v>1.5</v>
      </c>
      <c r="J21" s="42" t="s">
        <v>26</v>
      </c>
      <c r="K21" s="43">
        <v>3</v>
      </c>
      <c r="L21" s="42" t="s">
        <v>27</v>
      </c>
      <c r="M21" s="67">
        <v>5</v>
      </c>
      <c r="N21" s="36" t="s">
        <v>13</v>
      </c>
      <c r="O21" s="33">
        <f>E21*G21*I21*K21*M21</f>
        <v>0</v>
      </c>
      <c r="P21" s="34" t="s">
        <v>3</v>
      </c>
    </row>
    <row r="22" spans="1:16" ht="15" customHeight="1" x14ac:dyDescent="0.15">
      <c r="A22" s="5"/>
      <c r="B22" s="18" t="s">
        <v>29</v>
      </c>
      <c r="C22" s="76">
        <f>SUM(O22:O22)</f>
        <v>0</v>
      </c>
      <c r="D22" s="24" t="s">
        <v>61</v>
      </c>
      <c r="E22" s="51"/>
      <c r="F22" s="36" t="s">
        <v>30</v>
      </c>
      <c r="G22" s="60">
        <v>1.1000000000000001</v>
      </c>
      <c r="H22" s="42" t="s">
        <v>10</v>
      </c>
      <c r="I22" s="60">
        <v>1.5</v>
      </c>
      <c r="J22" s="42" t="s">
        <v>26</v>
      </c>
      <c r="K22" s="67">
        <v>5</v>
      </c>
      <c r="L22" s="48" t="s">
        <v>21</v>
      </c>
      <c r="M22" s="19"/>
      <c r="N22" s="20" t="s">
        <v>18</v>
      </c>
      <c r="O22" s="33">
        <f t="shared" ref="O22:O24" si="0">E22*G22*I22*K22</f>
        <v>0</v>
      </c>
      <c r="P22" s="34" t="s">
        <v>3</v>
      </c>
    </row>
    <row r="23" spans="1:16" ht="15" customHeight="1" x14ac:dyDescent="0.15">
      <c r="A23" s="5"/>
      <c r="B23" s="18" t="s">
        <v>31</v>
      </c>
      <c r="C23" s="76">
        <f>SUM(O23:O23)</f>
        <v>0</v>
      </c>
      <c r="D23" s="24" t="s">
        <v>61</v>
      </c>
      <c r="E23" s="51"/>
      <c r="F23" s="36" t="s">
        <v>30</v>
      </c>
      <c r="G23" s="60">
        <v>1.1000000000000001</v>
      </c>
      <c r="H23" s="42" t="s">
        <v>10</v>
      </c>
      <c r="I23" s="60">
        <v>1.5</v>
      </c>
      <c r="J23" s="42" t="s">
        <v>26</v>
      </c>
      <c r="K23" s="67">
        <v>5</v>
      </c>
      <c r="L23" s="42" t="s">
        <v>21</v>
      </c>
      <c r="M23" s="33"/>
      <c r="N23" s="36" t="s">
        <v>18</v>
      </c>
      <c r="O23" s="33">
        <f t="shared" si="0"/>
        <v>0</v>
      </c>
      <c r="P23" s="34" t="s">
        <v>3</v>
      </c>
    </row>
    <row r="24" spans="1:16" ht="15" customHeight="1" x14ac:dyDescent="0.15">
      <c r="A24" s="5"/>
      <c r="B24" s="22" t="s">
        <v>36</v>
      </c>
      <c r="C24" s="77">
        <f>SUM(O24:O24)</f>
        <v>0</v>
      </c>
      <c r="D24" s="24" t="s">
        <v>61</v>
      </c>
      <c r="E24" s="51"/>
      <c r="F24" s="36" t="s">
        <v>30</v>
      </c>
      <c r="G24" s="60">
        <v>1.1000000000000001</v>
      </c>
      <c r="H24" s="42" t="s">
        <v>10</v>
      </c>
      <c r="I24" s="60">
        <v>1.5</v>
      </c>
      <c r="J24" s="42" t="s">
        <v>26</v>
      </c>
      <c r="K24" s="67">
        <v>5</v>
      </c>
      <c r="L24" s="42" t="s">
        <v>21</v>
      </c>
      <c r="M24" s="33"/>
      <c r="N24" s="36" t="s">
        <v>18</v>
      </c>
      <c r="O24" s="33">
        <f t="shared" si="0"/>
        <v>0</v>
      </c>
      <c r="P24" s="34" t="s">
        <v>3</v>
      </c>
    </row>
    <row r="25" spans="1:16" ht="15" customHeight="1" x14ac:dyDescent="0.15">
      <c r="A25" s="6"/>
      <c r="B25" s="10" t="s">
        <v>4</v>
      </c>
      <c r="C25" s="11">
        <f>SUM(C20:C24)</f>
        <v>0</v>
      </c>
      <c r="D25" s="12"/>
      <c r="E25" s="13"/>
      <c r="F25" s="14"/>
      <c r="G25" s="13"/>
      <c r="H25" s="14"/>
      <c r="I25" s="13"/>
      <c r="J25" s="14"/>
      <c r="K25" s="13"/>
      <c r="L25" s="14"/>
      <c r="M25" s="14"/>
      <c r="N25" s="14"/>
      <c r="O25" s="14"/>
      <c r="P25" s="15"/>
    </row>
    <row r="26" spans="1:16" ht="15" customHeight="1" x14ac:dyDescent="0.15">
      <c r="A26" s="2" t="s">
        <v>32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55" t="s">
        <v>33</v>
      </c>
      <c r="N26" s="3"/>
      <c r="O26" s="3"/>
      <c r="P26" s="4"/>
    </row>
    <row r="27" spans="1:16" ht="15" customHeight="1" x14ac:dyDescent="0.15">
      <c r="A27" s="5"/>
      <c r="B27" s="2" t="s">
        <v>65</v>
      </c>
      <c r="C27" s="7">
        <f>SUM(O27:O27)</f>
        <v>0</v>
      </c>
      <c r="D27" s="81" t="s">
        <v>61</v>
      </c>
      <c r="E27" s="50"/>
      <c r="F27" s="38" t="s">
        <v>25</v>
      </c>
      <c r="G27" s="57">
        <v>1.1000000000000001</v>
      </c>
      <c r="H27" s="39" t="s">
        <v>10</v>
      </c>
      <c r="I27" s="57">
        <v>1.5</v>
      </c>
      <c r="J27" s="39" t="s">
        <v>26</v>
      </c>
      <c r="K27" s="68" t="s">
        <v>56</v>
      </c>
      <c r="L27" s="39" t="s">
        <v>12</v>
      </c>
      <c r="M27" s="40">
        <v>0.95</v>
      </c>
      <c r="N27" s="38" t="s">
        <v>18</v>
      </c>
      <c r="O27" s="23">
        <f>E27*G27*I27*60/60*M27</f>
        <v>0</v>
      </c>
      <c r="P27" s="17" t="s">
        <v>3</v>
      </c>
    </row>
    <row r="28" spans="1:16" ht="15" customHeight="1" x14ac:dyDescent="0.15">
      <c r="A28" s="6"/>
      <c r="B28" s="10" t="s">
        <v>4</v>
      </c>
      <c r="C28" s="11">
        <f>SUM(C27:C27)</f>
        <v>0</v>
      </c>
      <c r="D28" s="12"/>
      <c r="E28" s="13"/>
      <c r="F28" s="14"/>
      <c r="G28" s="13"/>
      <c r="H28" s="14"/>
      <c r="I28" s="13"/>
      <c r="J28" s="14"/>
      <c r="K28" s="13"/>
      <c r="L28" s="14"/>
      <c r="M28" s="14"/>
      <c r="N28" s="14"/>
      <c r="O28" s="14"/>
      <c r="P28" s="15"/>
    </row>
    <row r="29" spans="1:16" ht="15" customHeight="1" x14ac:dyDescent="0.15">
      <c r="A29" s="2" t="s">
        <v>34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55"/>
      <c r="N29" s="3"/>
      <c r="O29" s="3"/>
      <c r="P29" s="4"/>
    </row>
    <row r="30" spans="1:16" ht="15" customHeight="1" x14ac:dyDescent="0.15">
      <c r="A30" s="5"/>
      <c r="B30" s="32" t="s">
        <v>35</v>
      </c>
      <c r="C30" s="7">
        <f>SUM(O30:O30)</f>
        <v>0</v>
      </c>
      <c r="D30" s="16" t="s">
        <v>61</v>
      </c>
      <c r="E30" s="50"/>
      <c r="F30" s="39" t="s">
        <v>38</v>
      </c>
      <c r="G30" s="57">
        <v>1.5</v>
      </c>
      <c r="H30" s="39" t="s">
        <v>26</v>
      </c>
      <c r="I30" s="58">
        <v>1</v>
      </c>
      <c r="J30" s="39" t="s">
        <v>39</v>
      </c>
      <c r="K30" s="44" t="s">
        <v>40</v>
      </c>
      <c r="L30" s="39"/>
      <c r="M30" s="40"/>
      <c r="N30" s="38" t="s">
        <v>18</v>
      </c>
      <c r="O30" s="23">
        <f>E30*G30*I30</f>
        <v>0</v>
      </c>
      <c r="P30" s="17" t="s">
        <v>3</v>
      </c>
    </row>
    <row r="31" spans="1:16" ht="15" customHeight="1" x14ac:dyDescent="0.15">
      <c r="A31" s="5"/>
      <c r="B31" s="25" t="s">
        <v>37</v>
      </c>
      <c r="C31" s="26">
        <f>SUM(O31:O31)</f>
        <v>0</v>
      </c>
      <c r="D31" s="18" t="s">
        <v>61</v>
      </c>
      <c r="E31" s="54"/>
      <c r="F31" s="48" t="s">
        <v>38</v>
      </c>
      <c r="G31" s="78">
        <v>1.5</v>
      </c>
      <c r="H31" s="48" t="s">
        <v>26</v>
      </c>
      <c r="I31" s="59">
        <v>1</v>
      </c>
      <c r="J31" s="48" t="s">
        <v>39</v>
      </c>
      <c r="K31" s="47" t="s">
        <v>40</v>
      </c>
      <c r="L31" s="48"/>
      <c r="M31" s="56"/>
      <c r="N31" s="20" t="s">
        <v>18</v>
      </c>
      <c r="O31" s="19">
        <f t="shared" ref="O31" si="1">E31*G31*I31</f>
        <v>0</v>
      </c>
      <c r="P31" s="21" t="s">
        <v>3</v>
      </c>
    </row>
    <row r="32" spans="1:16" ht="15" customHeight="1" x14ac:dyDescent="0.15">
      <c r="A32" s="6"/>
      <c r="B32" s="10" t="s">
        <v>4</v>
      </c>
      <c r="C32" s="11">
        <f>SUM(C30:C31)</f>
        <v>0</v>
      </c>
      <c r="D32" s="12"/>
      <c r="E32" s="13"/>
      <c r="F32" s="14"/>
      <c r="G32" s="13"/>
      <c r="H32" s="14"/>
      <c r="I32" s="13"/>
      <c r="J32" s="14"/>
      <c r="K32" s="13"/>
      <c r="L32" s="14"/>
      <c r="M32" s="14"/>
      <c r="N32" s="14"/>
      <c r="O32" s="14"/>
      <c r="P32" s="15"/>
    </row>
    <row r="33" spans="1:16" ht="15" customHeight="1" x14ac:dyDescent="0.15">
      <c r="A33" s="2" t="s">
        <v>41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55"/>
      <c r="N33" s="3"/>
      <c r="O33" s="3"/>
      <c r="P33" s="4"/>
    </row>
    <row r="34" spans="1:16" ht="15" customHeight="1" x14ac:dyDescent="0.15">
      <c r="A34" s="5"/>
      <c r="B34" s="32" t="s">
        <v>42</v>
      </c>
      <c r="C34" s="7">
        <f>SUM(O34:O34)</f>
        <v>0</v>
      </c>
      <c r="D34" s="16" t="s">
        <v>61</v>
      </c>
      <c r="E34" s="50"/>
      <c r="F34" s="39" t="s">
        <v>38</v>
      </c>
      <c r="G34" s="57">
        <v>1.5</v>
      </c>
      <c r="H34" s="39" t="s">
        <v>26</v>
      </c>
      <c r="I34" s="69">
        <v>5</v>
      </c>
      <c r="J34" s="39" t="s">
        <v>21</v>
      </c>
      <c r="K34" s="44"/>
      <c r="L34" s="39"/>
      <c r="M34" s="40"/>
      <c r="N34" s="38" t="s">
        <v>18</v>
      </c>
      <c r="O34" s="23">
        <f>E34*G34*I34</f>
        <v>0</v>
      </c>
      <c r="P34" s="17" t="s">
        <v>3</v>
      </c>
    </row>
    <row r="35" spans="1:16" ht="15" customHeight="1" x14ac:dyDescent="0.15">
      <c r="A35" s="5"/>
      <c r="B35" s="18" t="s">
        <v>43</v>
      </c>
      <c r="C35" s="76">
        <f>SUM(O35:O35)</f>
        <v>0</v>
      </c>
      <c r="D35" s="18" t="s">
        <v>61</v>
      </c>
      <c r="E35" s="54"/>
      <c r="F35" s="48" t="s">
        <v>38</v>
      </c>
      <c r="G35" s="78">
        <v>1.5</v>
      </c>
      <c r="H35" s="48" t="s">
        <v>26</v>
      </c>
      <c r="I35" s="59">
        <v>1</v>
      </c>
      <c r="J35" s="48" t="s">
        <v>39</v>
      </c>
      <c r="K35" s="47" t="s">
        <v>44</v>
      </c>
      <c r="L35" s="48"/>
      <c r="M35" s="56"/>
      <c r="N35" s="20" t="s">
        <v>18</v>
      </c>
      <c r="O35" s="19">
        <f t="shared" ref="O35:O36" si="2">E35*G35*I35</f>
        <v>0</v>
      </c>
      <c r="P35" s="21" t="s">
        <v>3</v>
      </c>
    </row>
    <row r="36" spans="1:16" ht="15" customHeight="1" x14ac:dyDescent="0.15">
      <c r="A36" s="5"/>
      <c r="B36" s="22" t="s">
        <v>45</v>
      </c>
      <c r="C36" s="77">
        <f>SUM(O36:O36)</f>
        <v>0</v>
      </c>
      <c r="D36" s="24" t="s">
        <v>61</v>
      </c>
      <c r="E36" s="51"/>
      <c r="F36" s="42" t="s">
        <v>38</v>
      </c>
      <c r="G36" s="60">
        <v>1.5</v>
      </c>
      <c r="H36" s="42" t="s">
        <v>26</v>
      </c>
      <c r="I36" s="71">
        <v>5</v>
      </c>
      <c r="J36" s="42" t="s">
        <v>21</v>
      </c>
      <c r="K36" s="43"/>
      <c r="L36" s="42"/>
      <c r="M36" s="41"/>
      <c r="N36" s="36" t="s">
        <v>18</v>
      </c>
      <c r="O36" s="33">
        <f t="shared" si="2"/>
        <v>0</v>
      </c>
      <c r="P36" s="34" t="s">
        <v>3</v>
      </c>
    </row>
    <row r="37" spans="1:16" ht="15" customHeight="1" x14ac:dyDescent="0.15">
      <c r="A37" s="6"/>
      <c r="B37" s="10" t="s">
        <v>4</v>
      </c>
      <c r="C37" s="11">
        <f>SUM(C34:C36)</f>
        <v>0</v>
      </c>
      <c r="D37" s="12"/>
      <c r="E37" s="13"/>
      <c r="F37" s="14"/>
      <c r="G37" s="13"/>
      <c r="H37" s="14"/>
      <c r="I37" s="13"/>
      <c r="J37" s="14"/>
      <c r="K37" s="13"/>
      <c r="L37" s="14"/>
      <c r="M37" s="14"/>
      <c r="N37" s="14"/>
      <c r="O37" s="14"/>
      <c r="P37" s="15"/>
    </row>
    <row r="38" spans="1:16" ht="15" customHeight="1" x14ac:dyDescent="0.15">
      <c r="A38" s="2" t="s">
        <v>46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55"/>
      <c r="N38" s="3"/>
      <c r="O38" s="3"/>
      <c r="P38" s="4"/>
    </row>
    <row r="39" spans="1:16" ht="15" customHeight="1" x14ac:dyDescent="0.15">
      <c r="A39" s="5"/>
      <c r="B39" s="32" t="s">
        <v>47</v>
      </c>
      <c r="C39" s="7">
        <f>SUM(O39:O39)</f>
        <v>0</v>
      </c>
      <c r="D39" s="16" t="s">
        <v>61</v>
      </c>
      <c r="E39" s="50"/>
      <c r="F39" s="39" t="s">
        <v>38</v>
      </c>
      <c r="G39" s="57">
        <v>1.5</v>
      </c>
      <c r="H39" s="39" t="s">
        <v>26</v>
      </c>
      <c r="I39" s="69">
        <v>5</v>
      </c>
      <c r="J39" s="39" t="s">
        <v>21</v>
      </c>
      <c r="K39" s="44"/>
      <c r="L39" s="39"/>
      <c r="M39" s="40"/>
      <c r="N39" s="38" t="s">
        <v>18</v>
      </c>
      <c r="O39" s="23">
        <f>E39*G39*I39</f>
        <v>0</v>
      </c>
      <c r="P39" s="17" t="s">
        <v>3</v>
      </c>
    </row>
    <row r="40" spans="1:16" ht="15" customHeight="1" x14ac:dyDescent="0.15">
      <c r="A40" s="5"/>
      <c r="B40" s="25" t="s">
        <v>48</v>
      </c>
      <c r="C40" s="26">
        <f>SUM(O40:O40)</f>
        <v>0</v>
      </c>
      <c r="D40" s="18" t="s">
        <v>61</v>
      </c>
      <c r="E40" s="54"/>
      <c r="F40" s="48" t="s">
        <v>38</v>
      </c>
      <c r="G40" s="78">
        <v>1.5</v>
      </c>
      <c r="H40" s="48" t="s">
        <v>26</v>
      </c>
      <c r="I40" s="70">
        <v>5</v>
      </c>
      <c r="J40" s="48" t="s">
        <v>21</v>
      </c>
      <c r="K40" s="47"/>
      <c r="L40" s="48"/>
      <c r="M40" s="56"/>
      <c r="N40" s="20" t="s">
        <v>18</v>
      </c>
      <c r="O40" s="19">
        <f t="shared" ref="O40" si="3">E40*G40*I40</f>
        <v>0</v>
      </c>
      <c r="P40" s="21" t="s">
        <v>3</v>
      </c>
    </row>
    <row r="41" spans="1:16" ht="15" customHeight="1" x14ac:dyDescent="0.15">
      <c r="A41" s="6"/>
      <c r="B41" s="10" t="s">
        <v>4</v>
      </c>
      <c r="C41" s="11">
        <f>SUM(C39:C40)</f>
        <v>0</v>
      </c>
      <c r="D41" s="12"/>
      <c r="E41" s="13"/>
      <c r="F41" s="14"/>
      <c r="G41" s="14"/>
      <c r="H41" s="14"/>
      <c r="I41" s="13"/>
      <c r="J41" s="14"/>
      <c r="K41" s="13"/>
      <c r="L41" s="14"/>
      <c r="M41" s="14"/>
      <c r="N41" s="14"/>
      <c r="O41" s="14"/>
      <c r="P41" s="15"/>
    </row>
    <row r="42" spans="1:16" ht="15" customHeight="1" x14ac:dyDescent="0.15">
      <c r="A42" s="2" t="s">
        <v>49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55"/>
      <c r="N42" s="3"/>
      <c r="O42" s="3"/>
      <c r="P42" s="4"/>
    </row>
    <row r="43" spans="1:16" ht="15" customHeight="1" x14ac:dyDescent="0.15">
      <c r="A43" s="5"/>
      <c r="B43" s="2"/>
      <c r="C43" s="7">
        <f>SUM(O43:O43)</f>
        <v>0</v>
      </c>
      <c r="D43" s="16" t="s">
        <v>61</v>
      </c>
      <c r="E43" s="50"/>
      <c r="F43" s="39" t="s">
        <v>38</v>
      </c>
      <c r="G43" s="57">
        <v>1.1000000000000001</v>
      </c>
      <c r="H43" s="39" t="s">
        <v>10</v>
      </c>
      <c r="I43" s="57">
        <v>1.5</v>
      </c>
      <c r="J43" s="39" t="s">
        <v>26</v>
      </c>
      <c r="K43" s="66">
        <v>5</v>
      </c>
      <c r="L43" s="39" t="s">
        <v>21</v>
      </c>
      <c r="M43" s="40"/>
      <c r="N43" s="38" t="s">
        <v>18</v>
      </c>
      <c r="O43" s="23">
        <f>E43*G43*I43*K43</f>
        <v>0</v>
      </c>
      <c r="P43" s="17" t="s">
        <v>3</v>
      </c>
    </row>
    <row r="44" spans="1:16" ht="15" customHeight="1" x14ac:dyDescent="0.15">
      <c r="A44" s="6"/>
      <c r="B44" s="10" t="s">
        <v>4</v>
      </c>
      <c r="C44" s="11">
        <f>SUM(C43:C43)</f>
        <v>0</v>
      </c>
      <c r="D44" s="12"/>
      <c r="E44" s="13"/>
      <c r="F44" s="14"/>
      <c r="G44" s="13"/>
      <c r="H44" s="14"/>
      <c r="I44" s="13"/>
      <c r="J44" s="14"/>
      <c r="K44" s="13"/>
      <c r="L44" s="14"/>
      <c r="M44" s="14"/>
      <c r="N44" s="14"/>
      <c r="O44" s="14"/>
      <c r="P44" s="15"/>
    </row>
    <row r="45" spans="1:16" ht="24" customHeight="1" x14ac:dyDescent="0.15">
      <c r="A45" s="82" t="s">
        <v>64</v>
      </c>
      <c r="B45" s="83"/>
      <c r="C45" s="27" t="e">
        <f>SUM(C12,C18,C25,C28,C32,C37,C41,C44)</f>
        <v>#DIV/0!</v>
      </c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</row>
  </sheetData>
  <mergeCells count="7">
    <mergeCell ref="A45:B45"/>
    <mergeCell ref="M1:N1"/>
    <mergeCell ref="I4:J4"/>
    <mergeCell ref="I5:J5"/>
    <mergeCell ref="I6:J6"/>
    <mergeCell ref="A8:B8"/>
    <mergeCell ref="D8:P8"/>
  </mergeCells>
  <phoneticPr fontId="2"/>
  <printOptions horizontalCentered="1"/>
  <pageMargins left="0.59055118110236227" right="0.59055118110236227" top="0.39370078740157483" bottom="0.39370078740157483" header="0.39370078740157483" footer="0.3937007874015748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五色地域線（5年分）(金抜き)</vt:lpstr>
      <vt:lpstr>'五色地域線（5年分）(金抜き)'!Print_Area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U000336</dc:creator>
  <cp:lastModifiedBy>Windows ユーザー</cp:lastModifiedBy>
  <cp:lastPrinted>2025-06-13T07:27:36Z</cp:lastPrinted>
  <dcterms:created xsi:type="dcterms:W3CDTF">2017-07-12T06:22:21Z</dcterms:created>
  <dcterms:modified xsi:type="dcterms:W3CDTF">2025-06-13T09:37:21Z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28744</vt:lpwstr>
  </property>
  <property fmtid="{D5CDD505-2E9C-101B-9397-08002B2CF9AE}" pid="3" name="NXPowerLiteSettings">
    <vt:lpwstr>E700050004A000</vt:lpwstr>
  </property>
  <property fmtid="{D5CDD505-2E9C-101B-9397-08002B2CF9AE}" pid="4" name="NXPowerLiteVersion">
    <vt:lpwstr>S6.2.6</vt:lpwstr>
  </property>
</Properties>
</file>