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Slg24-fs01\農政課（新）\03.農村振興係\中山間地域直接支払関係\★第６期対策分\実績報告書\"/>
    </mc:Choice>
  </mc:AlternateContent>
  <xr:revisionPtr revIDLastSave="0" documentId="13_ncr:1_{75AFA377-5EAA-44C0-9437-54DD637890D7}" xr6:coauthVersionLast="47" xr6:coauthVersionMax="47" xr10:uidLastSave="{00000000-0000-0000-0000-000000000000}"/>
  <bookViews>
    <workbookView xWindow="4536" yWindow="1260" windowWidth="18036" windowHeight="11628" tabRatio="926" firstSheet="2" activeTab="6" xr2:uid="{00000000-000D-0000-FFFF-FFFF00000000}"/>
  </bookViews>
  <sheets>
    <sheet name="はじめに" sheetId="34" r:id="rId1"/>
    <sheet name="金銭出納簿" sheetId="84" r:id="rId2"/>
    <sheet name="領収書整理帳" sheetId="108" r:id="rId3"/>
    <sheet name="個人配分" sheetId="110" r:id="rId4"/>
    <sheet name="日当" sheetId="111" r:id="rId5"/>
    <sheet name="活動日誌" sheetId="109" r:id="rId6"/>
    <sheet name="別紙8" sheetId="112" r:id="rId7"/>
    <sheet name="活動記録" sheetId="92" r:id="rId8"/>
    <sheet name="【選択肢】" sheetId="91" r:id="rId9"/>
    <sheet name="参12" sheetId="78" r:id="rId10"/>
    <sheet name="参14" sheetId="80" r:id="rId11"/>
    <sheet name="参13" sheetId="79" r:id="rId12"/>
  </sheets>
  <externalReferences>
    <externalReference r:id="rId13"/>
  </externalReferences>
  <definedNames>
    <definedName name="_0109集落協定の概要等">#REF!</definedName>
    <definedName name="_109集落協定の概要等">#REF!</definedName>
    <definedName name="_111集落協定参加者の内訳等">[1]ｸｴﾘ403!#REF!</definedName>
    <definedName name="A.■か□" localSheetId="9">#REF!</definedName>
    <definedName name="A.■か□" localSheetId="11">#REF!</definedName>
    <definedName name="A.■か□" localSheetId="10">#REF!</definedName>
    <definedName name="A.■か□">#REF!</definedName>
    <definedName name="B.○か空白" localSheetId="9">[1]【選択肢】!$B$3:$B$4</definedName>
    <definedName name="B.○か空白" localSheetId="11">[1]【選択肢】!$B$3:$B$4</definedName>
    <definedName name="B.○か空白" localSheetId="10">[1]【選択肢】!$B$3:$B$4</definedName>
    <definedName name="B.○か空白">#REF!</definedName>
    <definedName name="Ｃ1.計画欄" localSheetId="9">#REF!</definedName>
    <definedName name="Ｃ1.計画欄" localSheetId="11">#REF!</definedName>
    <definedName name="Ｃ1.計画欄" localSheetId="10">#REF!</definedName>
    <definedName name="Ｃ1.計画欄">#REF!</definedName>
    <definedName name="Ｃ2.実施欄" localSheetId="9">#REF!</definedName>
    <definedName name="Ｃ2.実施欄" localSheetId="11">#REF!</definedName>
    <definedName name="Ｃ2.実施欄" localSheetId="10">#REF!</definedName>
    <definedName name="Ｃ2.実施欄">#REF!</definedName>
    <definedName name="D.農村環境保全活動のテーマ" localSheetId="9">[1]【選択肢】!$D$3:$D$7</definedName>
    <definedName name="D.農村環境保全活動のテーマ" localSheetId="11">[1]【選択肢】!$D$3:$D$7</definedName>
    <definedName name="D.農村環境保全活動のテーマ" localSheetId="10">[1]【選択肢】!$D$3:$D$7</definedName>
    <definedName name="D.農村環境保全活動のテーマ">#REF!</definedName>
    <definedName name="E.高度な保全活動" localSheetId="9">[1]【選択肢】!$E$3:$E$11</definedName>
    <definedName name="E.高度な保全活動" localSheetId="11">[1]【選択肢】!$E$3:$E$11</definedName>
    <definedName name="E.高度な保全活動" localSheetId="10">[1]【選択肢】!$E$3:$E$11</definedName>
    <definedName name="E.高度な保全活動">#REF!</definedName>
    <definedName name="F.施設" localSheetId="9">[1]【選択肢】!$F$3:$F$5</definedName>
    <definedName name="F.施設" localSheetId="11">[1]【選択肢】!$F$3:$F$5</definedName>
    <definedName name="F.施設" localSheetId="10">[1]【選択肢】!$F$3:$F$5</definedName>
    <definedName name="F.施設">#REF!</definedName>
    <definedName name="G.単位" localSheetId="9">[1]【選択肢】!$G$3:$G$4</definedName>
    <definedName name="G.単位" localSheetId="11">[1]【選択肢】!$G$3:$G$4</definedName>
    <definedName name="G.単位" localSheetId="10">[1]【選択肢】!$G$3:$G$4</definedName>
    <definedName name="G.単位">#REF!</definedName>
    <definedName name="h">#REF!</definedName>
    <definedName name="H1.構成員一覧の分類_農業者" localSheetId="9">#REF!</definedName>
    <definedName name="H1.構成員一覧の分類_農業者" localSheetId="11">#REF!</definedName>
    <definedName name="H1.構成員一覧の分類_農業者" localSheetId="10">#REF!</definedName>
    <definedName name="H1.構成員一覧の分類_農業者">#REF!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0">#REF!</definedName>
    <definedName name="H2.構成員一覧の分類_農業者以外個人">#REF!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0">#REF!</definedName>
    <definedName name="H3.構成員一覧の分類_農業者以外団体">#REF!</definedName>
    <definedName name="Ｉ.金銭出納簿の区分" localSheetId="9">#REF!</definedName>
    <definedName name="Ｉ.金銭出納簿の区分" localSheetId="11">#REF!</definedName>
    <definedName name="Ｉ.金銭出納簿の区分" localSheetId="10">#REF!</definedName>
    <definedName name="Ｉ.金銭出納簿の区分">#REF!</definedName>
    <definedName name="Ｊ.金銭出納簿の収支の分類" localSheetId="9">#REF!</definedName>
    <definedName name="Ｊ.金銭出納簿の収支の分類" localSheetId="11">#REF!</definedName>
    <definedName name="Ｊ.金銭出納簿の収支の分類" localSheetId="10">#REF!</definedName>
    <definedName name="Ｊ.金銭出納簿の収支の分類">#REF!</definedName>
    <definedName name="K.農村環境保全活動" localSheetId="9">[1]【選択肢】!$Q$44:$Q$56</definedName>
    <definedName name="K.農村環境保全活動" localSheetId="11">[1]【選択肢】!$Q$44:$Q$56</definedName>
    <definedName name="K.農村環境保全活動" localSheetId="10">[1]【選択肢】!$Q$44:$Q$56</definedName>
    <definedName name="K.農村環境保全活動">#REF!</definedName>
    <definedName name="L.増進活動" localSheetId="9">[1]【選択肢】!$R$57:$R$64</definedName>
    <definedName name="L.増進活動" localSheetId="11">[1]【選択肢】!$R$57:$R$64</definedName>
    <definedName name="L.増進活動" localSheetId="10">[1]【選択肢】!$R$57:$R$64</definedName>
    <definedName name="L.増進活動">#REF!</definedName>
    <definedName name="M.長寿命化" localSheetId="9">[1]【選択肢】!$S$66:$S$71</definedName>
    <definedName name="M.長寿命化" localSheetId="11">[1]【選択肢】!$S$66:$S$71</definedName>
    <definedName name="M.長寿命化" localSheetId="10">[1]【選択肢】!$S$66:$S$71</definedName>
    <definedName name="M.長寿命化">#REF!</definedName>
    <definedName name="_xlnm.Print_Area" localSheetId="8">【選択肢】!$K$1:$T$90</definedName>
    <definedName name="_xlnm.Print_Area" localSheetId="0">はじめに!$A$1:$G$35</definedName>
    <definedName name="_xlnm.Print_Area" localSheetId="7">活動記録!$A$1:$O$28</definedName>
    <definedName name="_xlnm.Print_Area" localSheetId="1">金銭出納簿!$A$1:$M$84</definedName>
    <definedName name="_xlnm.Print_Area" localSheetId="9">参12!$A$1:$AG$19</definedName>
    <definedName name="_xlnm.Print_Area" localSheetId="11">参13!$A$1:$AG$34</definedName>
    <definedName name="_xlnm.Print_Area" localSheetId="10">参14!$A$1:$AG$23</definedName>
    <definedName name="_xlnm.Print_Titles" localSheetId="7">活動記録!$7:$9</definedName>
    <definedName name="_xlnm.Print_Titles" localSheetId="1">金銭出納簿!$7:$7</definedName>
    <definedName name="q">#REF!</definedName>
    <definedName name="Z_4D33B020_8F18_431B_BFB6_22453331905E_.wvu.PrintArea" localSheetId="1" hidden="1">金銭出納簿!$A$1:$K$71</definedName>
    <definedName name="構成員">#REF!</definedName>
    <definedName name="構成員一覧">#REF!</definedName>
    <definedName name="採草放牧地">#REF!</definedName>
    <definedName name="草地">#REF!</definedName>
    <definedName name="地目">#REF!</definedName>
    <definedName name="田">#REF!</definedName>
    <definedName name="都道府県名">[1]市町村名!$A$2:$A$48</definedName>
    <definedName name="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84" l="1"/>
  <c r="H9" i="84"/>
  <c r="I30" i="110"/>
  <c r="H3" i="108"/>
  <c r="H2" i="111"/>
  <c r="I6" i="111"/>
  <c r="E31" i="111"/>
  <c r="D31" i="111"/>
  <c r="I7" i="111"/>
  <c r="I8" i="111"/>
  <c r="I9" i="111"/>
  <c r="I10" i="111"/>
  <c r="I11" i="111"/>
  <c r="I12" i="111"/>
  <c r="I13" i="111"/>
  <c r="I14" i="111"/>
  <c r="I15" i="111"/>
  <c r="I16" i="111"/>
  <c r="I17" i="111"/>
  <c r="I18" i="111"/>
  <c r="I19" i="111"/>
  <c r="I20" i="111"/>
  <c r="I21" i="111"/>
  <c r="I22" i="111"/>
  <c r="I23" i="111"/>
  <c r="I24" i="111"/>
  <c r="I25" i="111"/>
  <c r="I26" i="111"/>
  <c r="I27" i="111"/>
  <c r="I28" i="111"/>
  <c r="I29" i="111"/>
  <c r="I30" i="111"/>
  <c r="H31" i="111"/>
  <c r="G31" i="111"/>
  <c r="F31" i="111"/>
  <c r="G2" i="110"/>
  <c r="I31" i="111" l="1"/>
  <c r="D28" i="92"/>
  <c r="E60" i="84" l="1"/>
  <c r="P85" i="91" l="1"/>
  <c r="P84" i="91"/>
  <c r="P83" i="91"/>
  <c r="P82" i="91"/>
  <c r="P81" i="91"/>
  <c r="P80" i="91"/>
  <c r="P79" i="91"/>
  <c r="P78" i="91"/>
  <c r="P77" i="91"/>
  <c r="P76" i="91"/>
  <c r="P75" i="91"/>
  <c r="P74" i="91"/>
  <c r="P73" i="91"/>
  <c r="P72" i="91"/>
  <c r="E28" i="92"/>
  <c r="F28" i="92" l="1"/>
  <c r="H28" i="92" s="1"/>
  <c r="D14" i="84" l="1"/>
  <c r="D13" i="84"/>
  <c r="D12" i="84"/>
  <c r="D30" i="84"/>
  <c r="D31" i="84"/>
  <c r="D24" i="84"/>
  <c r="D23" i="84"/>
  <c r="D22" i="84"/>
  <c r="D19" i="84"/>
  <c r="D17" i="84"/>
  <c r="D15" i="84"/>
  <c r="D16" i="84"/>
  <c r="D9" i="84"/>
  <c r="D10" i="84"/>
  <c r="D11" i="84"/>
  <c r="F10" i="92" l="1"/>
  <c r="AD11" i="80" l="1"/>
  <c r="G49" i="84" l="1"/>
  <c r="F49" i="84"/>
  <c r="K4" i="84"/>
  <c r="O2" i="92"/>
  <c r="N10" i="92"/>
  <c r="M10" i="92"/>
  <c r="H10" i="84" l="1"/>
  <c r="H11" i="84" s="1"/>
  <c r="H12" i="84" s="1"/>
  <c r="H13" i="84" s="1"/>
  <c r="H14" i="84" s="1"/>
  <c r="H15" i="84" s="1"/>
  <c r="H16" i="84" s="1"/>
  <c r="H17" i="84" s="1"/>
  <c r="H18" i="84" s="1"/>
  <c r="H19" i="84" s="1"/>
  <c r="H20" i="84" s="1"/>
  <c r="H21" i="84" s="1"/>
  <c r="H22" i="84" s="1"/>
  <c r="H49" i="84"/>
  <c r="H23" i="84" l="1"/>
  <c r="H24" i="84" s="1"/>
  <c r="H25" i="84" l="1"/>
  <c r="H26" i="84" s="1"/>
  <c r="H27" i="84" s="1"/>
  <c r="H28" i="84" s="1"/>
  <c r="H29" i="84" s="1"/>
  <c r="H30" i="84" s="1"/>
  <c r="H31" i="84" s="1"/>
  <c r="H32" i="84" s="1"/>
  <c r="H33" i="84" s="1"/>
  <c r="H34" i="84" s="1"/>
  <c r="H35" i="84" s="1"/>
  <c r="H36" i="84" s="1"/>
  <c r="H37" i="84" s="1"/>
  <c r="H38" i="84" s="1"/>
  <c r="H39" i="84" s="1"/>
  <c r="H40" i="84" s="1"/>
  <c r="H41" i="84" s="1"/>
  <c r="H42" i="84" s="1"/>
  <c r="H43" i="84" s="1"/>
  <c r="H44" i="84" s="1"/>
  <c r="H45" i="84" s="1"/>
  <c r="H46" i="84" s="1"/>
  <c r="H47" i="84" s="1"/>
  <c r="AA5" i="78" l="1"/>
  <c r="N24" i="92"/>
  <c r="M24" i="92"/>
  <c r="F24" i="9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P71" i="91"/>
  <c r="P70" i="91"/>
  <c r="P69" i="91"/>
  <c r="P68" i="91"/>
  <c r="P67" i="91"/>
  <c r="P66" i="91"/>
  <c r="P65" i="91"/>
  <c r="P64" i="91"/>
  <c r="P63" i="91"/>
  <c r="P62" i="91"/>
  <c r="P61" i="91"/>
  <c r="P60" i="91"/>
  <c r="P59" i="91"/>
  <c r="P58" i="91"/>
  <c r="P57" i="91"/>
  <c r="P56" i="91"/>
  <c r="P55" i="91"/>
  <c r="P54" i="91"/>
  <c r="P53" i="91"/>
  <c r="P52" i="91"/>
  <c r="P51" i="91"/>
  <c r="P50" i="91"/>
  <c r="P49" i="91"/>
  <c r="P48" i="91"/>
  <c r="P47" i="91"/>
  <c r="P46" i="91"/>
  <c r="P45" i="91"/>
  <c r="P44" i="91"/>
  <c r="P43" i="91"/>
  <c r="P42" i="91"/>
  <c r="P41" i="91"/>
  <c r="P40" i="91"/>
  <c r="P39" i="91"/>
  <c r="P38" i="91"/>
  <c r="P37" i="91"/>
  <c r="P36" i="91"/>
  <c r="P35" i="91"/>
  <c r="P34" i="91"/>
  <c r="P33" i="91"/>
  <c r="P32" i="91"/>
  <c r="P31" i="91"/>
  <c r="P30" i="91"/>
  <c r="P29" i="91"/>
  <c r="P28" i="91"/>
  <c r="P27" i="91"/>
  <c r="P26" i="91"/>
  <c r="P25" i="91"/>
  <c r="P24" i="91"/>
  <c r="P23" i="91"/>
  <c r="P22" i="91"/>
  <c r="P21" i="91"/>
  <c r="P20" i="91"/>
  <c r="P19" i="91"/>
  <c r="P18" i="91"/>
  <c r="P17" i="91"/>
  <c r="P16" i="91"/>
  <c r="P15" i="91"/>
  <c r="P14" i="91"/>
  <c r="P13" i="91"/>
  <c r="P12" i="91"/>
  <c r="P11" i="91"/>
  <c r="P10" i="91"/>
  <c r="P9" i="91"/>
  <c r="P8" i="91"/>
  <c r="P7" i="91"/>
  <c r="P6" i="91"/>
  <c r="D47" i="84" l="1"/>
  <c r="D46" i="84"/>
  <c r="D45" i="84"/>
  <c r="D44" i="84"/>
  <c r="D43" i="84"/>
  <c r="D42" i="84"/>
  <c r="D41" i="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K8" authorId="0" shapeId="0" xr:uid="{00000000-0006-0000-1900-000001000000}">
      <text>
        <r>
          <rPr>
            <b/>
            <sz val="9"/>
            <color indexed="81"/>
            <rFont val="MS P ゴシック"/>
            <family val="3"/>
            <charset val="128"/>
          </rPr>
          <t>２年目以降、積立金
がある場合の例</t>
        </r>
      </text>
    </comment>
  </commentList>
</comments>
</file>

<file path=xl/sharedStrings.xml><?xml version="1.0" encoding="utf-8"?>
<sst xmlns="http://schemas.openxmlformats.org/spreadsheetml/2006/main" count="986" uniqueCount="551">
  <si>
    <t>水路</t>
    <rPh sb="0" eb="2">
      <t>スイロ</t>
    </rPh>
    <phoneticPr fontId="3"/>
  </si>
  <si>
    <t>農道</t>
    <rPh sb="0" eb="2">
      <t>ノウドウ</t>
    </rPh>
    <phoneticPr fontId="3"/>
  </si>
  <si>
    <t>ため池</t>
    <rPh sb="2" eb="3">
      <t>イケ</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</si>
  <si>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</si>
  <si>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</si>
  <si>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</si>
  <si>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</si>
  <si>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★記入の手順と注意事項</t>
    <rPh sb="1" eb="3">
      <t>キニュウ</t>
    </rPh>
    <rPh sb="4" eb="6">
      <t>テジュン</t>
    </rPh>
    <rPh sb="7" eb="9">
      <t>チュウイ</t>
    </rPh>
    <rPh sb="9" eb="11">
      <t>ジコウ</t>
    </rPh>
    <phoneticPr fontId="3"/>
  </si>
  <si>
    <t>合　計</t>
    <rPh sb="0" eb="1">
      <t>ゴウ</t>
    </rPh>
    <rPh sb="2" eb="3">
      <t>ケイ</t>
    </rPh>
    <phoneticPr fontId="3"/>
  </si>
  <si>
    <t>）</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</si>
  <si>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</si>
  <si>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その他</t>
    <rPh sb="2" eb="3">
      <t>タ</t>
    </rPh>
    <phoneticPr fontId="3"/>
  </si>
  <si>
    <t>その他</t>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</si>
  <si>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</si>
  <si>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t>
    <phoneticPr fontId="3"/>
  </si>
  <si>
    <t>○</t>
    <phoneticPr fontId="3"/>
  </si>
  <si>
    <t>令和7年度</t>
  </si>
  <si>
    <t>様式名</t>
    <rPh sb="0" eb="3">
      <t>ヨウシキメイ</t>
    </rPh>
    <phoneticPr fontId="3"/>
  </si>
  <si>
    <t>共用資産管理台帳</t>
    <phoneticPr fontId="3"/>
  </si>
  <si>
    <t>機械等利用管理規程</t>
    <phoneticPr fontId="3"/>
  </si>
  <si>
    <t>機械等利用簿</t>
    <phoneticPr fontId="3"/>
  </si>
  <si>
    <t>（参考様式第13号）</t>
    <rPh sb="1" eb="3">
      <t>サンコウ</t>
    </rPh>
    <rPh sb="3" eb="5">
      <t>ヨウシキ</t>
    </rPh>
    <rPh sb="5" eb="6">
      <t>ダイ</t>
    </rPh>
    <rPh sb="8" eb="9">
      <t>ゴウ</t>
    </rPh>
    <phoneticPr fontId="3"/>
  </si>
  <si>
    <t>施設・機械名</t>
    <phoneticPr fontId="3"/>
  </si>
  <si>
    <t>型式等</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</si>
  <si>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</si>
  <si>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</si>
  <si>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</si>
  <si>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</si>
  <si>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</si>
  <si>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</si>
  <si>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</si>
  <si>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</si>
  <si>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</si>
  <si>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</si>
  <si>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</si>
  <si>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</si>
  <si>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</si>
  <si>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</si>
  <si>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</si>
  <si>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</si>
  <si>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</si>
  <si>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</si>
  <si>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</si>
  <si>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</si>
  <si>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</si>
  <si>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</si>
  <si>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</si>
  <si>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</si>
  <si>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</si>
  <si>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</si>
  <si>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</si>
  <si>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</si>
  <si>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</si>
  <si>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</si>
  <si>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</si>
  <si>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</si>
  <si>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</si>
  <si>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</si>
  <si>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</si>
  <si>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</si>
  <si>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</si>
  <si>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</si>
  <si>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</si>
  <si>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</si>
  <si>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</si>
  <si>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</si>
  <si>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</si>
  <si>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</si>
  <si>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</si>
  <si>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</si>
  <si>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</si>
  <si>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</si>
  <si>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</si>
  <si>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</si>
  <si>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</si>
  <si>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</si>
  <si>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</si>
  <si>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</si>
  <si>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</si>
  <si>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32"/>
  </si>
  <si>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</si>
  <si>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</si>
  <si>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</si>
  <si>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</si>
  <si>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</si>
  <si>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</si>
  <si>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行を追加する場合はこれより上の行のコピーして、「コピーしたセルの挿入」をしてください。</t>
    <phoneticPr fontId="3"/>
  </si>
  <si>
    <t>合計</t>
    <rPh sb="0" eb="2">
      <t>ゴウケイ</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</si>
  <si>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</si>
  <si>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</si>
  <si>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</si>
  <si>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取崩し予定年度</t>
    <rPh sb="0" eb="2">
      <t>トリクズ</t>
    </rPh>
    <rPh sb="3" eb="5">
      <t>ヨテイ</t>
    </rPh>
    <rPh sb="5" eb="7">
      <t>ネンド</t>
    </rPh>
    <phoneticPr fontId="3"/>
  </si>
  <si>
    <t>長寿命化への活用</t>
    <rPh sb="0" eb="4">
      <t>チョウジュミョウカ</t>
    </rPh>
    <rPh sb="6" eb="8">
      <t>カツヨウ</t>
    </rPh>
    <phoneticPr fontId="32"/>
  </si>
  <si>
    <t>１.前年度持越</t>
    <rPh sb="2" eb="5">
      <t>ゼンネンド</t>
    </rPh>
    <rPh sb="5" eb="7">
      <t>モチコシ</t>
    </rPh>
    <phoneticPr fontId="2"/>
  </si>
  <si>
    <t>２.交付金</t>
    <rPh sb="2" eb="5">
      <t>コウフキン</t>
    </rPh>
    <phoneticPr fontId="2"/>
  </si>
  <si>
    <t>３.利子等</t>
    <rPh sb="2" eb="4">
      <t>リシ</t>
    </rPh>
    <rPh sb="4" eb="5">
      <t>トウ</t>
    </rPh>
    <phoneticPr fontId="2"/>
  </si>
  <si>
    <t>４.日当</t>
    <rPh sb="2" eb="4">
      <t>ニットウ</t>
    </rPh>
    <phoneticPr fontId="2"/>
  </si>
  <si>
    <t>５.購入・リース費</t>
    <rPh sb="2" eb="4">
      <t>コウニュウ</t>
    </rPh>
    <rPh sb="8" eb="9">
      <t>ヒ</t>
    </rPh>
    <phoneticPr fontId="2"/>
  </si>
  <si>
    <t>６.外注費</t>
    <rPh sb="2" eb="5">
      <t>ガイチュウヒ</t>
    </rPh>
    <phoneticPr fontId="2"/>
  </si>
  <si>
    <t>７.その他支出</t>
    <rPh sb="4" eb="5">
      <t>タ</t>
    </rPh>
    <rPh sb="5" eb="7">
      <t>シシュツ</t>
    </rPh>
    <phoneticPr fontId="2"/>
  </si>
  <si>
    <t>８.返還</t>
    <rPh sb="2" eb="4">
      <t>ヘンカン</t>
    </rPh>
    <phoneticPr fontId="2"/>
  </si>
  <si>
    <t>★「分類」欄は、分類番号（１～20）から選択してください。</t>
    <phoneticPr fontId="3"/>
  </si>
  <si>
    <t>１．前年度からの繰越・積立</t>
    <rPh sb="2" eb="5">
      <t>ゼンネンド</t>
    </rPh>
    <rPh sb="8" eb="10">
      <t>クリコシ</t>
    </rPh>
    <rPh sb="11" eb="13">
      <t>ツミタテ</t>
    </rPh>
    <phoneticPr fontId="32"/>
  </si>
  <si>
    <t>２．交付金</t>
    <rPh sb="2" eb="5">
      <t>コウフキン</t>
    </rPh>
    <phoneticPr fontId="32"/>
  </si>
  <si>
    <t>３．利子等その他収入</t>
    <rPh sb="2" eb="4">
      <t>リシ</t>
    </rPh>
    <rPh sb="4" eb="5">
      <t>トウ</t>
    </rPh>
    <rPh sb="7" eb="8">
      <t>タ</t>
    </rPh>
    <rPh sb="8" eb="10">
      <t>シュウニュウ</t>
    </rPh>
    <phoneticPr fontId="32"/>
  </si>
  <si>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</si>
  <si>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</si>
  <si>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</si>
  <si>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</si>
  <si>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</si>
  <si>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</si>
  <si>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</si>
  <si>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phoneticPr fontId="3"/>
  </si>
  <si>
    <t>10．農地管理費</t>
  </si>
  <si>
    <t>10．農地管理費</t>
    <phoneticPr fontId="3"/>
  </si>
  <si>
    <t>11．農地整備費</t>
    <phoneticPr fontId="3"/>
  </si>
  <si>
    <t>12．鳥獣被害防止対策費</t>
  </si>
  <si>
    <t>12．鳥獣被害防止対策費</t>
    <phoneticPr fontId="3"/>
  </si>
  <si>
    <t>13．共同利用機械購入等費</t>
    <phoneticPr fontId="3"/>
  </si>
  <si>
    <t>14．共同利用施設整備等費</t>
    <phoneticPr fontId="3"/>
  </si>
  <si>
    <t>15．多面的機能増進活動費</t>
  </si>
  <si>
    <t>15．多面的機能増進活動費</t>
    <phoneticPr fontId="3"/>
  </si>
  <si>
    <t>16．土地利用調整関係費</t>
    <phoneticPr fontId="3"/>
  </si>
  <si>
    <t>17．法人設立関係費</t>
    <phoneticPr fontId="3"/>
  </si>
  <si>
    <t>18．農産物等の販売促進関係費</t>
    <phoneticPr fontId="3"/>
  </si>
  <si>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</si>
  <si>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</si>
  <si>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</si>
  <si>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</si>
  <si>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</si>
  <si>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</si>
  <si>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</si>
  <si>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</si>
  <si>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</si>
  <si>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</si>
  <si>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分類</t>
    <rPh sb="0" eb="2">
      <t>ブンルイ</t>
    </rPh>
    <phoneticPr fontId="32"/>
  </si>
  <si>
    <t>内　　容</t>
  </si>
  <si>
    <t>活動実施日</t>
    <rPh sb="0" eb="5">
      <t>カツドウジッシビ</t>
    </rPh>
    <phoneticPr fontId="3"/>
  </si>
  <si>
    <t>この線より上に行を挿入してください。</t>
  </si>
  <si>
    <t>※分類欄は下右表の「積立・繰越金の分類項目」から選択してください。</t>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</si>
  <si>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</si>
  <si>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</si>
  <si>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</si>
  <si>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</si>
  <si>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</si>
  <si>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</si>
  <si>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</si>
  <si>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</si>
  <si>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</si>
  <si>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</si>
  <si>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農業者以外</t>
    <rPh sb="0" eb="3">
      <t>ノウギョウシャ</t>
    </rPh>
    <rPh sb="3" eb="5">
      <t>イガイ</t>
    </rPh>
    <phoneticPr fontId="3"/>
  </si>
  <si>
    <t>活動に参加した最大人数</t>
    <rPh sb="0" eb="2">
      <t>カツドウ</t>
    </rPh>
    <rPh sb="3" eb="5">
      <t>サンカ</t>
    </rPh>
    <rPh sb="7" eb="9">
      <t>サイダイ</t>
    </rPh>
    <rPh sb="9" eb="11">
      <t>ニンズウ</t>
    </rPh>
    <phoneticPr fontId="3"/>
  </si>
  <si>
    <t>事務処理</t>
    <rPh sb="0" eb="2">
      <t>ジム</t>
    </rPh>
    <rPh sb="2" eb="4">
      <t>ショリ</t>
    </rPh>
    <phoneticPr fontId="3"/>
  </si>
  <si>
    <t>点検</t>
    <rPh sb="0" eb="2">
      <t>テンケン</t>
    </rPh>
    <phoneticPr fontId="3"/>
  </si>
  <si>
    <t>計画策定</t>
    <rPh sb="0" eb="2">
      <t>ケイカク</t>
    </rPh>
    <rPh sb="2" eb="4">
      <t>サクテイ</t>
    </rPh>
    <phoneticPr fontId="3"/>
  </si>
  <si>
    <t>研修</t>
    <rPh sb="0" eb="2">
      <t>ケンシュウ</t>
    </rPh>
    <phoneticPr fontId="3"/>
  </si>
  <si>
    <t>実践活動</t>
    <rPh sb="0" eb="2">
      <t>ジッセン</t>
    </rPh>
    <rPh sb="2" eb="4">
      <t>カツドウ</t>
    </rPh>
    <phoneticPr fontId="3"/>
  </si>
  <si>
    <t>共通</t>
    <rPh sb="0" eb="2">
      <t>キョウツウ</t>
    </rPh>
    <phoneticPr fontId="3"/>
  </si>
  <si>
    <t>-</t>
    <phoneticPr fontId="3"/>
  </si>
  <si>
    <t>農用地</t>
    <rPh sb="0" eb="3">
      <t>ノウヨウチ</t>
    </rPh>
    <phoneticPr fontId="3"/>
  </si>
  <si>
    <t>水質保全</t>
    <rPh sb="0" eb="2">
      <t>スイシツ</t>
    </rPh>
    <rPh sb="2" eb="4">
      <t>ホゼン</t>
    </rPh>
    <phoneticPr fontId="3"/>
  </si>
  <si>
    <t>啓発・普及</t>
    <rPh sb="0" eb="2">
      <t>ケイハツ</t>
    </rPh>
    <rPh sb="3" eb="5">
      <t>フキュウ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</si>
  <si>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</si>
  <si>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</si>
  <si>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←活動記録に活動項目番号が入力された回数をカウントし、これをもとに実施状況報告書の「実施欄」の○、×を判定しています。</t>
    <rPh sb="6" eb="8">
      <t>カツドウ</t>
    </rPh>
    <rPh sb="8" eb="10">
      <t>コウモク</t>
    </rPh>
    <rPh sb="51" eb="53">
      <t>ハンテイ</t>
    </rPh>
    <phoneticPr fontId="2"/>
  </si>
  <si>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2"/>
  </si>
  <si>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</si>
  <si>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</si>
  <si>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</si>
  <si>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</si>
  <si>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</si>
  <si>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</si>
  <si>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</si>
  <si>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</si>
  <si>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</si>
  <si>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</si>
  <si>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</si>
  <si>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活動区分</t>
    <rPh sb="0" eb="2">
      <t>カツドウ</t>
    </rPh>
    <rPh sb="2" eb="4">
      <t>クブン</t>
    </rPh>
    <phoneticPr fontId="2"/>
  </si>
  <si>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2"/>
  </si>
  <si>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</si>
  <si>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</si>
  <si>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</si>
  <si>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</si>
  <si>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</si>
  <si>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200 事務処理</t>
  </si>
  <si>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2"/>
  </si>
  <si>
    <t>□</t>
    <phoneticPr fontId="3"/>
  </si>
  <si>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</si>
  <si>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</si>
  <si>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</si>
  <si>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</si>
  <si>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</si>
  <si>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</si>
  <si>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会議</t>
    <rPh sb="0" eb="2">
      <t>カイギ</t>
    </rPh>
    <phoneticPr fontId="3"/>
  </si>
  <si>
    <t>300 会議</t>
  </si>
  <si>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</si>
  <si>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</si>
  <si>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</si>
  <si>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</si>
  <si>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</si>
  <si>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</si>
  <si>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</si>
  <si>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</si>
  <si>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</si>
  <si>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</si>
  <si>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農地維持</t>
    <rPh sb="0" eb="2">
      <t>ノウチ</t>
    </rPh>
    <rPh sb="2" eb="4">
      <t>イジ</t>
    </rPh>
    <phoneticPr fontId="3"/>
  </si>
  <si>
    <t>点検・計画策定</t>
    <rPh sb="0" eb="2">
      <t>テンケン</t>
    </rPh>
    <rPh sb="3" eb="5">
      <t>ケイカク</t>
    </rPh>
    <rPh sb="5" eb="7">
      <t>サクテイ</t>
    </rPh>
    <phoneticPr fontId="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</si>
  <si>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</si>
  <si>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</si>
  <si>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</si>
  <si>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</si>
  <si>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</si>
  <si>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2 年度活動計画の策定</t>
  </si>
  <si>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</si>
  <si>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</si>
  <si>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</si>
  <si>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3 事務・組織運営等に関する研修、機械の安全使用に関する研修</t>
    <phoneticPr fontId="30"/>
  </si>
  <si>
    <t>水環境の回復</t>
    <rPh sb="0" eb="3">
      <t>ミズカンキョウ</t>
    </rPh>
    <rPh sb="4" eb="6">
      <t>カイフク</t>
    </rPh>
    <phoneticPr fontId="2"/>
  </si>
  <si>
    <t>７.女性会</t>
    <rPh sb="2" eb="5">
      <t>ジョセイカイ</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</si>
  <si>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</si>
  <si>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</si>
  <si>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</si>
  <si>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</si>
  <si>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</si>
  <si>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</si>
  <si>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</si>
  <si>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</si>
  <si>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</si>
  <si>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</si>
  <si>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</si>
  <si>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</si>
  <si>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2"/>
  </si>
  <si>
    <t>11.学校・PTA</t>
    <rPh sb="3" eb="5">
      <t>ガッコウ</t>
    </rPh>
    <phoneticPr fontId="2"/>
  </si>
  <si>
    <t>8 水路の泥上げ</t>
  </si>
  <si>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</si>
  <si>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</si>
  <si>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</si>
  <si>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</si>
  <si>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</si>
  <si>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</si>
  <si>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</si>
  <si>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</si>
  <si>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</si>
  <si>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</si>
  <si>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</si>
  <si>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</si>
  <si>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</si>
  <si>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</si>
  <si>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</si>
  <si>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</si>
  <si>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</si>
  <si>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</si>
  <si>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3"/>
  </si>
  <si>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</si>
  <si>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</si>
  <si>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</si>
  <si>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</si>
  <si>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</si>
  <si>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</si>
  <si>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</si>
  <si>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</si>
  <si>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</si>
  <si>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</si>
  <si>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</si>
  <si>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</si>
  <si>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新たに行を追加し、追加した活動項目を入力する。</t>
    <rPh sb="16" eb="18">
      <t>カツドウ</t>
    </rPh>
    <rPh sb="18" eb="20">
      <t>コウモク</t>
    </rPh>
    <rPh sb="21" eb="23">
      <t>ニュウリョク</t>
    </rPh>
    <phoneticPr fontId="2"/>
  </si>
  <si>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</si>
  <si>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</si>
  <si>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</si>
  <si>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</si>
  <si>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</si>
  <si>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</si>
  <si>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</si>
  <si>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</si>
  <si>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</si>
  <si>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</si>
  <si>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</si>
  <si>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</si>
  <si>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</si>
  <si>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</si>
  <si>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</si>
  <si>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</si>
  <si>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</si>
  <si>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</si>
  <si>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</si>
  <si>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</si>
  <si>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</si>
  <si>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3"/>
  </si>
  <si>
    <t>36 景観形成計画、生活環境保全計画の策定</t>
  </si>
  <si>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</si>
  <si>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</si>
  <si>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</si>
  <si>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</si>
  <si>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</si>
  <si>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</si>
  <si>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</si>
  <si>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</si>
  <si>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</si>
  <si>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</si>
  <si>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</si>
  <si>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</si>
  <si>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</si>
  <si>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</si>
  <si>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</si>
  <si>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</si>
  <si>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</si>
  <si>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</si>
  <si>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2"/>
  </si>
  <si>
    <t>Ｌ.増進活動</t>
    <phoneticPr fontId="3"/>
  </si>
  <si>
    <t>増進活動</t>
    <rPh sb="0" eb="2">
      <t>ゾウシン</t>
    </rPh>
    <rPh sb="2" eb="4">
      <t>カツドウ</t>
    </rPh>
    <phoneticPr fontId="3"/>
  </si>
  <si>
    <t>52 遊休農地の有効活用</t>
  </si>
  <si>
    <t>52　遊休農地の有効活用</t>
    <rPh sb="3" eb="5">
      <t>ユウキュウ</t>
    </rPh>
    <rPh sb="5" eb="7">
      <t>ノウチ</t>
    </rPh>
    <rPh sb="8" eb="10">
      <t>ユウコウ</t>
    </rPh>
    <rPh sb="10" eb="12">
      <t>カツヨウ</t>
    </rPh>
    <phoneticPr fontId="2"/>
  </si>
  <si>
    <t>53 鳥獣被害防止対策及び環境改善活動の強化</t>
    <rPh sb="3" eb="5">
      <t>チョウジュウ</t>
    </rPh>
    <rPh sb="5" eb="7">
      <t>ヒガイ</t>
    </rPh>
    <rPh sb="7" eb="9">
      <t>ボウシ</t>
    </rPh>
    <rPh sb="9" eb="11">
      <t>タイサク</t>
    </rPh>
    <rPh sb="11" eb="12">
      <t>オヨ</t>
    </rPh>
    <phoneticPr fontId="30"/>
  </si>
  <si>
    <t>53　農地周りの環境改善活動の強化</t>
    <rPh sb="3" eb="5">
      <t>ノウチ</t>
    </rPh>
    <rPh sb="5" eb="6">
      <t>マワ</t>
    </rPh>
    <rPh sb="8" eb="10">
      <t>カンキョウ</t>
    </rPh>
    <rPh sb="10" eb="12">
      <t>カイゼン</t>
    </rPh>
    <rPh sb="12" eb="14">
      <t>カツドウ</t>
    </rPh>
    <rPh sb="15" eb="17">
      <t>キョウカ</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</si>
  <si>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</si>
  <si>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</si>
  <si>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</si>
  <si>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</si>
  <si>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</si>
  <si>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</si>
  <si>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57 やすらぎ・福祉及び教育機能の活用</t>
    <phoneticPr fontId="30"/>
  </si>
  <si>
    <t>57 やすらぎ・福祉及び教育機能の活用</t>
    <rPh sb="8" eb="10">
      <t>フクシ</t>
    </rPh>
    <rPh sb="10" eb="11">
      <t>オヨ</t>
    </rPh>
    <rPh sb="12" eb="14">
      <t>キョウイク</t>
    </rPh>
    <rPh sb="14" eb="16">
      <t>キノウ</t>
    </rPh>
    <rPh sb="17" eb="19">
      <t>カツヨウ</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</si>
  <si>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</si>
  <si>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</si>
  <si>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</si>
  <si>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</si>
  <si>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広報活動・農的関係人口の拡大</t>
    <rPh sb="8" eb="14">
      <t>ノウテキカンケイジンコウ</t>
    </rPh>
    <rPh sb="15" eb="17">
      <t>カクダイ</t>
    </rPh>
    <phoneticPr fontId="30"/>
  </si>
  <si>
    <t>Ｍ.長寿命化</t>
    <rPh sb="2" eb="6">
      <t>チョウジュミョウカ</t>
    </rPh>
    <phoneticPr fontId="3"/>
  </si>
  <si>
    <t>長寿命化</t>
    <rPh sb="0" eb="4">
      <t>チョウジュミョウカ</t>
    </rPh>
    <phoneticPr fontId="3"/>
  </si>
  <si>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</si>
  <si>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</si>
  <si>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</si>
  <si>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</si>
  <si>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</si>
  <si>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</si>
  <si>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</si>
  <si>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</si>
  <si>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</si>
  <si>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</si>
  <si>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</si>
  <si>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</si>
  <si>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</si>
  <si>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</si>
  <si>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</si>
  <si>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</si>
  <si>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</si>
  <si>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</si>
  <si>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提出の必要性</t>
    <rPh sb="0" eb="2">
      <t>テイシュツ</t>
    </rPh>
    <rPh sb="3" eb="6">
      <t>ヒツヨウセイ</t>
    </rPh>
    <phoneticPr fontId="3"/>
  </si>
  <si>
    <t>様式番号</t>
    <rPh sb="0" eb="4">
      <t>ヨウシキバンゴウ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</si>
  <si>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</si>
  <si>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</si>
  <si>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</si>
  <si>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（参考様式第12号）</t>
    <rPh sb="1" eb="3">
      <t>サンコウ</t>
    </rPh>
    <rPh sb="3" eb="5">
      <t>ヨウシキ</t>
    </rPh>
    <rPh sb="5" eb="6">
      <t>ダイ</t>
    </rPh>
    <rPh sb="8" eb="9">
      <t>ゴウ</t>
    </rPh>
    <phoneticPr fontId="3"/>
  </si>
  <si>
    <t>参14</t>
    <phoneticPr fontId="3"/>
  </si>
  <si>
    <t>参13</t>
    <phoneticPr fontId="3"/>
  </si>
  <si>
    <t>参12</t>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</si>
  <si>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</si>
  <si>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中山間直払</t>
    <rPh sb="0" eb="3">
      <t>チュウサンカン</t>
    </rPh>
    <rPh sb="3" eb="5">
      <t>チョクバラ</t>
    </rPh>
    <phoneticPr fontId="3"/>
  </si>
  <si>
    <t>農地法面の見回り</t>
    <rPh sb="0" eb="2">
      <t>ノウチ</t>
    </rPh>
    <rPh sb="2" eb="4">
      <t>ノリメン</t>
    </rPh>
    <rPh sb="5" eb="7">
      <t>ミマワ</t>
    </rPh>
    <phoneticPr fontId="3"/>
  </si>
  <si>
    <t>鳥獣被害防止対策</t>
    <rPh sb="0" eb="8">
      <t>チョウジュウヒガイボウシタイサク</t>
    </rPh>
    <phoneticPr fontId="3"/>
  </si>
  <si>
    <t>水路管理活動</t>
    <rPh sb="0" eb="2">
      <t>スイロ</t>
    </rPh>
    <rPh sb="2" eb="6">
      <t>カンリカツドウ</t>
    </rPh>
    <phoneticPr fontId="3"/>
  </si>
  <si>
    <t>農道管理活動</t>
    <rPh sb="0" eb="2">
      <t>ノウドウ</t>
    </rPh>
    <rPh sb="2" eb="6">
      <t>カンリカツドウ</t>
    </rPh>
    <phoneticPr fontId="3"/>
  </si>
  <si>
    <t>周辺林地の下草刈り</t>
    <rPh sb="0" eb="2">
      <t>シュウヘン</t>
    </rPh>
    <rPh sb="2" eb="4">
      <t>リンチ</t>
    </rPh>
    <rPh sb="5" eb="6">
      <t>シタ</t>
    </rPh>
    <rPh sb="6" eb="8">
      <t>クサカ</t>
    </rPh>
    <phoneticPr fontId="3"/>
  </si>
  <si>
    <t>景観作物作付け活動</t>
    <rPh sb="0" eb="2">
      <t>ケイカン</t>
    </rPh>
    <rPh sb="2" eb="4">
      <t>サクモツ</t>
    </rPh>
    <rPh sb="4" eb="6">
      <t>サクツ</t>
    </rPh>
    <rPh sb="7" eb="9">
      <t>カツドウ</t>
    </rPh>
    <phoneticPr fontId="3"/>
  </si>
  <si>
    <t>ネットワーク化活動計画の話合い</t>
    <rPh sb="6" eb="7">
      <t>カ</t>
    </rPh>
    <rPh sb="7" eb="11">
      <t>カツドウケイカク</t>
    </rPh>
    <rPh sb="12" eb="14">
      <t>ハナシア</t>
    </rPh>
    <phoneticPr fontId="3"/>
  </si>
  <si>
    <t>総会</t>
    <rPh sb="0" eb="2">
      <t>ソウカイ</t>
    </rPh>
    <phoneticPr fontId="3"/>
  </si>
  <si>
    <t>役員会</t>
    <rPh sb="0" eb="3">
      <t>ヤクインカイ</t>
    </rPh>
    <phoneticPr fontId="3"/>
  </si>
  <si>
    <t>現地確認立会い</t>
    <rPh sb="0" eb="5">
      <t>ゲンチカクニンタ</t>
    </rPh>
    <rPh sb="5" eb="6">
      <t>ア</t>
    </rPh>
    <phoneticPr fontId="3"/>
  </si>
  <si>
    <t>市役所打合せ</t>
    <rPh sb="0" eb="3">
      <t>シヤクショ</t>
    </rPh>
    <rPh sb="3" eb="5">
      <t>ウチアワ</t>
    </rPh>
    <phoneticPr fontId="3"/>
  </si>
  <si>
    <t>※適宜【選択肢】シートに項目を追加ください</t>
    <rPh sb="1" eb="3">
      <t>テキギ</t>
    </rPh>
    <rPh sb="4" eb="7">
      <t>センタクシ</t>
    </rPh>
    <rPh sb="12" eb="14">
      <t>コウモク</t>
    </rPh>
    <rPh sb="15" eb="17">
      <t>ツイカ</t>
    </rPh>
    <phoneticPr fontId="3"/>
  </si>
  <si>
    <t>中山間地域等直接支払交付金　金銭出納簿</t>
    <rPh sb="14" eb="19">
      <t>キンセンスイトウボ</t>
    </rPh>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</si>
  <si>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</si>
  <si>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</si>
  <si>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t>（多面的機能支払交付金との共通様式）</t>
  </si>
  <si>
    <t>（多面的機能支払交付金との共通様式）</t>
    <rPh sb="13" eb="17">
      <t>キョウツウヨウシキ</t>
    </rPh>
    <phoneticPr fontId="3"/>
  </si>
  <si>
    <t>協定名</t>
    <rPh sb="0" eb="2">
      <t>キョウテイ</t>
    </rPh>
    <rPh sb="2" eb="3">
      <t>メイ</t>
    </rPh>
    <phoneticPr fontId="3"/>
  </si>
  <si>
    <t>中山間〇〇集落協定</t>
    <rPh sb="0" eb="3">
      <t>チュウサンカン</t>
    </rPh>
    <rPh sb="5" eb="7">
      <t>シュウラク</t>
    </rPh>
    <rPh sb="7" eb="9">
      <t>キョウテイ</t>
    </rPh>
    <phoneticPr fontId="3"/>
  </si>
  <si>
    <t>購入先　（発注先）</t>
    <rPh sb="5" eb="7">
      <t>ハッチュウ</t>
    </rPh>
    <rPh sb="7" eb="8">
      <t>サキ</t>
    </rPh>
    <phoneticPr fontId="3"/>
  </si>
  <si>
    <r>
      <t>★交付金交付前に活動資金を構成員が一時的に立て替えて会計口座へ繰り入れた場合は、収入欄にその立替額を記入してください。
　また、</t>
    </r>
    <r>
      <rPr>
        <b/>
        <sz val="10"/>
        <rFont val="HG丸ｺﾞｼｯｸM-PRO"/>
        <family val="3"/>
        <charset val="128"/>
      </rPr>
      <t>返済の際は返済額をマイナスの収入として収入欄に記入し、一時的な立替額が収入/支出の合計に計上されないようにしてください。</t>
    </r>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2"/>
  </si>
  <si>
    <t>令和10年度</t>
    <rPh sb="0" eb="2">
      <t>レイワ</t>
    </rPh>
    <rPh sb="4" eb="6">
      <t>ネンド</t>
    </rPh>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</si>
  <si>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3"/>
  </si>
  <si>
    <t>構成員立替</t>
    <rPh sb="0" eb="3">
      <t>コウセイイン</t>
    </rPh>
    <rPh sb="3" eb="5">
      <t>タテカエ</t>
    </rPh>
    <phoneticPr fontId="3"/>
  </si>
  <si>
    <t>構成員立替返金</t>
    <rPh sb="0" eb="3">
      <t>コウセイイン</t>
    </rPh>
    <rPh sb="3" eb="5">
      <t>タテカエ</t>
    </rPh>
    <rPh sb="5" eb="7">
      <t>ヘンキン</t>
    </rPh>
    <phoneticPr fontId="3"/>
  </si>
  <si>
    <t>図面作成費</t>
    <rPh sb="0" eb="2">
      <t>ズメン</t>
    </rPh>
    <rPh sb="2" eb="4">
      <t>サクセイ</t>
    </rPh>
    <rPh sb="4" eb="5">
      <t>ヒ</t>
    </rPh>
    <phoneticPr fontId="3"/>
  </si>
  <si>
    <t>個人配分</t>
    <rPh sb="0" eb="2">
      <t>コジン</t>
    </rPh>
    <rPh sb="2" eb="4">
      <t>ハイブン</t>
    </rPh>
    <phoneticPr fontId="3"/>
  </si>
  <si>
    <t>総会会場借上料</t>
    <rPh sb="0" eb="2">
      <t>ソウカイ</t>
    </rPh>
    <rPh sb="2" eb="4">
      <t>カイジョウ</t>
    </rPh>
    <rPh sb="4" eb="5">
      <t>シャク</t>
    </rPh>
    <rPh sb="5" eb="6">
      <t>ジョウ</t>
    </rPh>
    <rPh sb="6" eb="7">
      <t>リョウ</t>
    </rPh>
    <phoneticPr fontId="3"/>
  </si>
  <si>
    <t>利子</t>
    <rPh sb="0" eb="2">
      <t>リシ</t>
    </rPh>
    <phoneticPr fontId="3"/>
  </si>
  <si>
    <t>役員報酬</t>
    <rPh sb="0" eb="2">
      <t>ヤクイン</t>
    </rPh>
    <rPh sb="2" eb="4">
      <t>ホウシュウ</t>
    </rPh>
    <phoneticPr fontId="3"/>
  </si>
  <si>
    <t>交付金</t>
    <rPh sb="0" eb="3">
      <t>コウフキン</t>
    </rPh>
    <phoneticPr fontId="3"/>
  </si>
  <si>
    <t>別紙一覧表１</t>
    <rPh sb="0" eb="2">
      <t>ベッシ</t>
    </rPh>
    <rPh sb="2" eb="4">
      <t>イチラン</t>
    </rPh>
    <rPh sb="4" eb="5">
      <t>ヒョウ</t>
    </rPh>
    <phoneticPr fontId="3"/>
  </si>
  <si>
    <t>別紙一覧表２</t>
    <rPh sb="0" eb="2">
      <t>ベッシ</t>
    </rPh>
    <rPh sb="2" eb="4">
      <t>イチラン</t>
    </rPh>
    <rPh sb="4" eb="5">
      <t>ヒョウ</t>
    </rPh>
    <phoneticPr fontId="3"/>
  </si>
  <si>
    <t>別紙一覧表３</t>
    <rPh sb="0" eb="2">
      <t>ベッシ</t>
    </rPh>
    <rPh sb="2" eb="4">
      <t>イチラン</t>
    </rPh>
    <rPh sb="4" eb="5">
      <t>ヒョウ</t>
    </rPh>
    <phoneticPr fontId="3"/>
  </si>
  <si>
    <t>プリンターインク代</t>
    <rPh sb="8" eb="9">
      <t>ダイ</t>
    </rPh>
    <phoneticPr fontId="3"/>
  </si>
  <si>
    <t>草刈り刃代</t>
    <rPh sb="0" eb="2">
      <t>クサカ</t>
    </rPh>
    <rPh sb="3" eb="4">
      <t>ハ</t>
    </rPh>
    <rPh sb="4" eb="5">
      <t>ダイ</t>
    </rPh>
    <phoneticPr fontId="3"/>
  </si>
  <si>
    <t>畔塗機</t>
    <rPh sb="0" eb="1">
      <t>アゼ</t>
    </rPh>
    <rPh sb="1" eb="2">
      <t>ヌ</t>
    </rPh>
    <rPh sb="2" eb="3">
      <t>キ</t>
    </rPh>
    <phoneticPr fontId="3"/>
  </si>
  <si>
    <t>翌年度当初の活動費</t>
    <rPh sb="0" eb="3">
      <t>ヨクネンド</t>
    </rPh>
    <rPh sb="3" eb="5">
      <t>トウショ</t>
    </rPh>
    <rPh sb="6" eb="8">
      <t>カツドウ</t>
    </rPh>
    <rPh sb="8" eb="9">
      <t>ヒ</t>
    </rPh>
    <phoneticPr fontId="3"/>
  </si>
  <si>
    <t>令和8年度</t>
    <rPh sb="0" eb="2">
      <t>レイワ</t>
    </rPh>
    <rPh sb="3" eb="5">
      <t>ネンド</t>
    </rPh>
    <phoneticPr fontId="3"/>
  </si>
  <si>
    <t>水路補修資材代</t>
    <rPh sb="0" eb="2">
      <t>スイロ</t>
    </rPh>
    <rPh sb="2" eb="4">
      <t>ホシュウ</t>
    </rPh>
    <rPh sb="4" eb="6">
      <t>シザイ</t>
    </rPh>
    <rPh sb="6" eb="7">
      <t>ダイ</t>
    </rPh>
    <phoneticPr fontId="3"/>
  </si>
  <si>
    <t>法面草刈り・水路清掃等（日当）</t>
    <rPh sb="0" eb="2">
      <t>ノリメン</t>
    </rPh>
    <rPh sb="2" eb="4">
      <t>クサカ</t>
    </rPh>
    <rPh sb="6" eb="8">
      <t>スイロ</t>
    </rPh>
    <rPh sb="8" eb="10">
      <t>セイソウ</t>
    </rPh>
    <rPh sb="10" eb="11">
      <t>トウ</t>
    </rPh>
    <rPh sb="12" eb="14">
      <t>ニットウ</t>
    </rPh>
    <phoneticPr fontId="3"/>
  </si>
  <si>
    <t>景観作物の管理（日当）</t>
    <rPh sb="0" eb="2">
      <t>ケイカン</t>
    </rPh>
    <rPh sb="2" eb="4">
      <t>サクモツ</t>
    </rPh>
    <rPh sb="5" eb="7">
      <t>カンリ</t>
    </rPh>
    <phoneticPr fontId="3"/>
  </si>
  <si>
    <t>獣害柵の点検・補修（日当）</t>
    <rPh sb="0" eb="2">
      <t>ジュウガイ</t>
    </rPh>
    <rPh sb="2" eb="3">
      <t>サク</t>
    </rPh>
    <rPh sb="4" eb="6">
      <t>テンケン</t>
    </rPh>
    <rPh sb="7" eb="9">
      <t>ホシュウ</t>
    </rPh>
    <phoneticPr fontId="3"/>
  </si>
  <si>
    <t>うち積立金400,000円</t>
    <rPh sb="2" eb="4">
      <t>ツミタテ</t>
    </rPh>
    <rPh sb="4" eb="5">
      <t>キン</t>
    </rPh>
    <rPh sb="12" eb="13">
      <t>エン</t>
    </rPh>
    <phoneticPr fontId="3"/>
  </si>
  <si>
    <r>
      <t>共用資産管理台帳</t>
    </r>
    <r>
      <rPr>
        <b/>
        <sz val="10"/>
        <rFont val="Meiryo UI"/>
        <family val="3"/>
        <charset val="128"/>
      </rPr>
      <t>（共用資産がある集落のみ）</t>
    </r>
    <rPh sb="9" eb="11">
      <t>キョウヨウ</t>
    </rPh>
    <rPh sb="11" eb="13">
      <t>シサン</t>
    </rPh>
    <rPh sb="16" eb="18">
      <t>シュウラク</t>
    </rPh>
    <phoneticPr fontId="3"/>
  </si>
  <si>
    <r>
      <t>機械等利用簿</t>
    </r>
    <r>
      <rPr>
        <b/>
        <sz val="10"/>
        <rFont val="Meiryo UI"/>
        <family val="3"/>
        <charset val="128"/>
      </rPr>
      <t>（共用資産がある集落のみ）</t>
    </r>
    <phoneticPr fontId="3"/>
  </si>
  <si>
    <t>農業者以外の割合</t>
    <rPh sb="0" eb="3">
      <t>ノウギョウシャ</t>
    </rPh>
    <rPh sb="3" eb="5">
      <t>イガイ</t>
    </rPh>
    <rPh sb="6" eb="8">
      <t>ワリアイ</t>
    </rPh>
    <phoneticPr fontId="3"/>
  </si>
  <si>
    <r>
      <t>中山間地域等直接支払交付金　活動記録　　　　　　　　　</t>
    </r>
    <r>
      <rPr>
        <b/>
        <sz val="10"/>
        <rFont val="Meiryo UI"/>
        <family val="3"/>
        <charset val="128"/>
      </rPr>
      <t>ネットワーク（多様な組織等の参画）は必須</t>
    </r>
    <rPh sb="0" eb="10">
      <t>チュウサンカンチイキトウチョクセツシハライ</t>
    </rPh>
    <rPh sb="10" eb="13">
      <t>コウフキン</t>
    </rPh>
    <rPh sb="14" eb="18">
      <t>カツドウキロク</t>
    </rPh>
    <rPh sb="34" eb="36">
      <t>タヨウ</t>
    </rPh>
    <rPh sb="37" eb="39">
      <t>ソシキ</t>
    </rPh>
    <rPh sb="39" eb="40">
      <t>トウ</t>
    </rPh>
    <rPh sb="41" eb="43">
      <t>サンカク</t>
    </rPh>
    <rPh sb="45" eb="47">
      <t>ヒッス</t>
    </rPh>
    <phoneticPr fontId="3"/>
  </si>
  <si>
    <t>３．その他の様式　実績報告時等に使用するもの</t>
    <rPh sb="4" eb="5">
      <t>タ</t>
    </rPh>
    <rPh sb="6" eb="8">
      <t>ヨウシキ</t>
    </rPh>
    <rPh sb="9" eb="11">
      <t>ジッセキ</t>
    </rPh>
    <rPh sb="11" eb="13">
      <t>ホウコク</t>
    </rPh>
    <rPh sb="13" eb="14">
      <t>ジ</t>
    </rPh>
    <rPh sb="14" eb="15">
      <t>トウ</t>
    </rPh>
    <rPh sb="16" eb="18">
      <t>シヨウ</t>
    </rPh>
    <phoneticPr fontId="3"/>
  </si>
  <si>
    <t>集落協定名　：</t>
    <rPh sb="0" eb="2">
      <t>シュウラク</t>
    </rPh>
    <rPh sb="2" eb="4">
      <t>キョウテイ</t>
    </rPh>
    <rPh sb="4" eb="5">
      <t>メイ</t>
    </rPh>
    <phoneticPr fontId="3"/>
  </si>
  <si>
    <t>※添付する領収書には番号をつけて下さい。</t>
    <rPh sb="1" eb="3">
      <t>テンプ</t>
    </rPh>
    <rPh sb="5" eb="8">
      <t>リョウシュウショ</t>
    </rPh>
    <rPh sb="10" eb="12">
      <t>バンゴウ</t>
    </rPh>
    <rPh sb="16" eb="17">
      <t>クダ</t>
    </rPh>
    <phoneticPr fontId="3"/>
  </si>
  <si>
    <t>※金銭出納簿の領収書番号と合致させて下さい。</t>
    <rPh sb="1" eb="3">
      <t>キンセン</t>
    </rPh>
    <rPh sb="3" eb="5">
      <t>スイトウ</t>
    </rPh>
    <rPh sb="5" eb="6">
      <t>ボ</t>
    </rPh>
    <rPh sb="7" eb="10">
      <t>リョウシュウショ</t>
    </rPh>
    <rPh sb="10" eb="12">
      <t>バンゴウ</t>
    </rPh>
    <rPh sb="13" eb="15">
      <t>ガッチ</t>
    </rPh>
    <rPh sb="18" eb="19">
      <t>クダ</t>
    </rPh>
    <phoneticPr fontId="3"/>
  </si>
  <si>
    <t>領収書の原本は、組織で保管して下さい</t>
    <rPh sb="0" eb="3">
      <t>リョウシュウショ</t>
    </rPh>
    <rPh sb="4" eb="6">
      <t>ゲンポン</t>
    </rPh>
    <rPh sb="8" eb="10">
      <t>ソシキ</t>
    </rPh>
    <rPh sb="11" eb="13">
      <t>ホカン</t>
    </rPh>
    <rPh sb="15" eb="16">
      <t>クダ</t>
    </rPh>
    <phoneticPr fontId="3"/>
  </si>
  <si>
    <t>予め組織で写しを取って下さい。窓口では出来兼ねます。</t>
    <rPh sb="0" eb="1">
      <t>アラカジ</t>
    </rPh>
    <rPh sb="2" eb="4">
      <t>ソシキ</t>
    </rPh>
    <rPh sb="5" eb="6">
      <t>ウツ</t>
    </rPh>
    <rPh sb="8" eb="9">
      <t>ト</t>
    </rPh>
    <rPh sb="11" eb="12">
      <t>クダ</t>
    </rPh>
    <rPh sb="15" eb="17">
      <t>マドグチ</t>
    </rPh>
    <rPh sb="19" eb="22">
      <t>デキカ</t>
    </rPh>
    <phoneticPr fontId="3"/>
  </si>
  <si>
    <t>整理帳に貼った領収書をコピー、或いは整理帳に領収書のコピーを貼付け</t>
    <rPh sb="0" eb="2">
      <t>セイリ</t>
    </rPh>
    <rPh sb="2" eb="3">
      <t>チョウ</t>
    </rPh>
    <rPh sb="4" eb="5">
      <t>ハ</t>
    </rPh>
    <rPh sb="7" eb="10">
      <t>リョウシュウショ</t>
    </rPh>
    <rPh sb="15" eb="16">
      <t>アル</t>
    </rPh>
    <rPh sb="18" eb="20">
      <t>セイリ</t>
    </rPh>
    <rPh sb="20" eb="21">
      <t>チョウ</t>
    </rPh>
    <rPh sb="22" eb="25">
      <t>リョウシュウショ</t>
    </rPh>
    <rPh sb="30" eb="32">
      <t>ハリツ</t>
    </rPh>
    <phoneticPr fontId="3"/>
  </si>
  <si>
    <t>て下さい。ただ、領収書が重なったり、折れたりして見えない箇所が出ない</t>
    <phoneticPr fontId="3"/>
  </si>
  <si>
    <t>ようにご注意願います。</t>
    <rPh sb="4" eb="6">
      <t>チュウイ</t>
    </rPh>
    <rPh sb="6" eb="7">
      <t>ネガ</t>
    </rPh>
    <phoneticPr fontId="3"/>
  </si>
  <si>
    <t>必須</t>
    <phoneticPr fontId="3"/>
  </si>
  <si>
    <t>必須</t>
    <rPh sb="0" eb="2">
      <t>ヒッス</t>
    </rPh>
    <phoneticPr fontId="3"/>
  </si>
  <si>
    <t>中山間地域等直接支払交付金　　集落共同取組活動日誌</t>
    <rPh sb="0" eb="1">
      <t>チュウ</t>
    </rPh>
    <rPh sb="1" eb="2">
      <t>ヤマ</t>
    </rPh>
    <rPh sb="2" eb="3">
      <t>アイダ</t>
    </rPh>
    <rPh sb="3" eb="5">
      <t>チイキ</t>
    </rPh>
    <rPh sb="5" eb="6">
      <t>トウ</t>
    </rPh>
    <rPh sb="6" eb="8">
      <t>チョクセツ</t>
    </rPh>
    <rPh sb="8" eb="10">
      <t>シハラ</t>
    </rPh>
    <rPh sb="10" eb="13">
      <t>コウフキン</t>
    </rPh>
    <rPh sb="15" eb="17">
      <t>シュウラク</t>
    </rPh>
    <rPh sb="17" eb="19">
      <t>キョウドウ</t>
    </rPh>
    <rPh sb="19" eb="21">
      <t>トリクミ</t>
    </rPh>
    <rPh sb="21" eb="23">
      <t>カツドウ</t>
    </rPh>
    <rPh sb="23" eb="25">
      <t>ニッシ</t>
    </rPh>
    <phoneticPr fontId="30"/>
  </si>
  <si>
    <t>活動日時</t>
    <rPh sb="0" eb="2">
      <t>カツドウ</t>
    </rPh>
    <rPh sb="2" eb="4">
      <t>ニチジ</t>
    </rPh>
    <phoneticPr fontId="30"/>
  </si>
  <si>
    <t>ＮＯ．</t>
    <phoneticPr fontId="30"/>
  </si>
  <si>
    <r>
      <rPr>
        <sz val="12"/>
        <color rgb="FFFF0000"/>
        <rFont val="ＭＳ 明朝"/>
        <family val="1"/>
        <charset val="128"/>
      </rPr>
      <t>〇〇</t>
    </r>
    <r>
      <rPr>
        <sz val="12"/>
        <color theme="1"/>
        <rFont val="ＭＳ 明朝"/>
        <family val="1"/>
        <charset val="128"/>
      </rPr>
      <t>時　</t>
    </r>
    <r>
      <rPr>
        <sz val="12"/>
        <color rgb="FFFF0000"/>
        <rFont val="ＭＳ 明朝"/>
        <family val="1"/>
        <charset val="128"/>
      </rPr>
      <t>〇〇</t>
    </r>
    <r>
      <rPr>
        <sz val="12"/>
        <color theme="1"/>
        <rFont val="ＭＳ 明朝"/>
        <family val="1"/>
        <charset val="128"/>
      </rPr>
      <t>分　～　</t>
    </r>
    <r>
      <rPr>
        <sz val="12"/>
        <color rgb="FFFF0000"/>
        <rFont val="ＭＳ 明朝"/>
        <family val="1"/>
        <charset val="128"/>
      </rPr>
      <t>〇〇</t>
    </r>
    <r>
      <rPr>
        <sz val="12"/>
        <color theme="1"/>
        <rFont val="ＭＳ 明朝"/>
        <family val="1"/>
        <charset val="128"/>
      </rPr>
      <t>時　</t>
    </r>
    <r>
      <rPr>
        <sz val="12"/>
        <color rgb="FFFF0000"/>
        <rFont val="ＭＳ 明朝"/>
        <family val="1"/>
        <charset val="128"/>
      </rPr>
      <t>〇〇</t>
    </r>
    <r>
      <rPr>
        <sz val="12"/>
        <color theme="1"/>
        <rFont val="ＭＳ 明朝"/>
        <family val="1"/>
        <charset val="128"/>
      </rPr>
      <t>分</t>
    </r>
    <rPh sb="2" eb="3">
      <t>ジ</t>
    </rPh>
    <rPh sb="6" eb="7">
      <t>フン</t>
    </rPh>
    <rPh sb="12" eb="13">
      <t>ジ</t>
    </rPh>
    <rPh sb="16" eb="17">
      <t>フン</t>
    </rPh>
    <phoneticPr fontId="30"/>
  </si>
  <si>
    <t>活動場所</t>
    <rPh sb="0" eb="2">
      <t>カツドウ</t>
    </rPh>
    <rPh sb="2" eb="4">
      <t>バショ</t>
    </rPh>
    <phoneticPr fontId="30"/>
  </si>
  <si>
    <t>〇〇〇用水路周辺
〇〇〇ほ場付近
〇〇〇道路周辺</t>
    <rPh sb="3" eb="6">
      <t>ヨウスイロ</t>
    </rPh>
    <rPh sb="6" eb="8">
      <t>シュウヘン</t>
    </rPh>
    <rPh sb="13" eb="14">
      <t>バ</t>
    </rPh>
    <rPh sb="14" eb="16">
      <t>フキン</t>
    </rPh>
    <rPh sb="20" eb="22">
      <t>ドウロ</t>
    </rPh>
    <rPh sb="22" eb="24">
      <t>シュウヘン</t>
    </rPh>
    <phoneticPr fontId="30"/>
  </si>
  <si>
    <t>天気</t>
    <rPh sb="0" eb="2">
      <t>テンキ</t>
    </rPh>
    <phoneticPr fontId="30"/>
  </si>
  <si>
    <t>晴</t>
    <rPh sb="0" eb="1">
      <t>ハレ</t>
    </rPh>
    <phoneticPr fontId="30"/>
  </si>
  <si>
    <t>活動内容</t>
    <rPh sb="0" eb="2">
      <t>カツドウ</t>
    </rPh>
    <rPh sb="2" eb="4">
      <t>ナイヨウ</t>
    </rPh>
    <phoneticPr fontId="30"/>
  </si>
  <si>
    <t>１．農地法面の見回り</t>
    <rPh sb="2" eb="4">
      <t>ノウチ</t>
    </rPh>
    <rPh sb="4" eb="6">
      <t>ノリメン</t>
    </rPh>
    <rPh sb="7" eb="9">
      <t>ミマワ</t>
    </rPh>
    <phoneticPr fontId="30"/>
  </si>
  <si>
    <t>　７．総会</t>
    <rPh sb="3" eb="5">
      <t>ソウカイ</t>
    </rPh>
    <phoneticPr fontId="30"/>
  </si>
  <si>
    <t>２．鳥獣被害防止対策</t>
    <rPh sb="2" eb="4">
      <t>チョウジュウ</t>
    </rPh>
    <rPh sb="4" eb="6">
      <t>ヒガイ</t>
    </rPh>
    <rPh sb="6" eb="8">
      <t>ボウシ</t>
    </rPh>
    <rPh sb="8" eb="10">
      <t>タイサク</t>
    </rPh>
    <phoneticPr fontId="30"/>
  </si>
  <si>
    <t>　８．役員会</t>
    <rPh sb="3" eb="6">
      <t>ヤクインカイ</t>
    </rPh>
    <phoneticPr fontId="30"/>
  </si>
  <si>
    <t>３．水路管理活動</t>
    <rPh sb="2" eb="4">
      <t>スイロ</t>
    </rPh>
    <rPh sb="4" eb="6">
      <t>カンリ</t>
    </rPh>
    <rPh sb="6" eb="8">
      <t>カツドウ</t>
    </rPh>
    <phoneticPr fontId="30"/>
  </si>
  <si>
    <t>　９．現地確認立会い</t>
    <rPh sb="3" eb="5">
      <t>ゲンチ</t>
    </rPh>
    <rPh sb="5" eb="7">
      <t>カクニン</t>
    </rPh>
    <rPh sb="7" eb="9">
      <t>タチア</t>
    </rPh>
    <phoneticPr fontId="30"/>
  </si>
  <si>
    <t>４．農道管理活動</t>
    <rPh sb="2" eb="4">
      <t>ノウドウ</t>
    </rPh>
    <rPh sb="4" eb="6">
      <t>カンリ</t>
    </rPh>
    <rPh sb="6" eb="8">
      <t>カツドウ</t>
    </rPh>
    <phoneticPr fontId="30"/>
  </si>
  <si>
    <t>１０．市役所打ち合わせ</t>
    <rPh sb="3" eb="6">
      <t>シヤクショ</t>
    </rPh>
    <rPh sb="6" eb="7">
      <t>ウ</t>
    </rPh>
    <rPh sb="8" eb="9">
      <t>ア</t>
    </rPh>
    <phoneticPr fontId="30"/>
  </si>
  <si>
    <t>５．周辺林地の下草刈り</t>
    <rPh sb="2" eb="4">
      <t>シュウヘン</t>
    </rPh>
    <rPh sb="4" eb="6">
      <t>リンチ</t>
    </rPh>
    <rPh sb="7" eb="8">
      <t>シタ</t>
    </rPh>
    <rPh sb="8" eb="9">
      <t>クサ</t>
    </rPh>
    <rPh sb="9" eb="10">
      <t>カ</t>
    </rPh>
    <phoneticPr fontId="30"/>
  </si>
  <si>
    <t>１１．研修</t>
    <rPh sb="3" eb="5">
      <t>ケンシュウ</t>
    </rPh>
    <phoneticPr fontId="30"/>
  </si>
  <si>
    <t>６．景観作物作付け活動</t>
    <rPh sb="2" eb="4">
      <t>ケイカン</t>
    </rPh>
    <rPh sb="4" eb="6">
      <t>サクモツ</t>
    </rPh>
    <rPh sb="6" eb="7">
      <t>サク</t>
    </rPh>
    <rPh sb="7" eb="8">
      <t>ヅ</t>
    </rPh>
    <rPh sb="9" eb="11">
      <t>カツドウ</t>
    </rPh>
    <phoneticPr fontId="30"/>
  </si>
  <si>
    <t>１２．その他（　　　　　　　　　）</t>
    <rPh sb="5" eb="6">
      <t>タ</t>
    </rPh>
    <phoneticPr fontId="30"/>
  </si>
  <si>
    <t>参加者
人数・氏名</t>
    <rPh sb="0" eb="3">
      <t>サンカシャ</t>
    </rPh>
    <rPh sb="4" eb="6">
      <t>ニンズウ</t>
    </rPh>
    <rPh sb="7" eb="9">
      <t>シメイ</t>
    </rPh>
    <phoneticPr fontId="30"/>
  </si>
  <si>
    <t>名</t>
    <rPh sb="0" eb="1">
      <t>メイ</t>
    </rPh>
    <phoneticPr fontId="30"/>
  </si>
  <si>
    <t>※参加者全員の氏名を記入。</t>
    <rPh sb="1" eb="4">
      <t>サンカシャ</t>
    </rPh>
    <rPh sb="4" eb="6">
      <t>ゼンイン</t>
    </rPh>
    <rPh sb="7" eb="9">
      <t>シメイ</t>
    </rPh>
    <rPh sb="10" eb="12">
      <t>キニュウ</t>
    </rPh>
    <phoneticPr fontId="30"/>
  </si>
  <si>
    <t>・〇〇 〇郎</t>
    <rPh sb="5" eb="6">
      <t>ロウ</t>
    </rPh>
    <phoneticPr fontId="30"/>
  </si>
  <si>
    <t>・〇〇 〇明</t>
    <rPh sb="5" eb="6">
      <t>アキラ</t>
    </rPh>
    <phoneticPr fontId="30"/>
  </si>
  <si>
    <t>・〇〇 〇彦</t>
    <rPh sb="5" eb="6">
      <t>ヒコ</t>
    </rPh>
    <phoneticPr fontId="30"/>
  </si>
  <si>
    <t>・〇〇 〇人</t>
    <rPh sb="5" eb="6">
      <t>ヒト</t>
    </rPh>
    <phoneticPr fontId="30"/>
  </si>
  <si>
    <t>・〇〇 〇子</t>
    <rPh sb="5" eb="6">
      <t>コ</t>
    </rPh>
    <phoneticPr fontId="30"/>
  </si>
  <si>
    <t>・〇〇 〇一</t>
    <rPh sb="5" eb="6">
      <t>イチ</t>
    </rPh>
    <phoneticPr fontId="30"/>
  </si>
  <si>
    <t>・〇〇 〇美</t>
    <rPh sb="5" eb="6">
      <t>ミ</t>
    </rPh>
    <phoneticPr fontId="30"/>
  </si>
  <si>
    <t>・〇〇 〇文</t>
    <rPh sb="5" eb="6">
      <t>ブン</t>
    </rPh>
    <phoneticPr fontId="30"/>
  </si>
  <si>
    <t>・〇〇 〇平</t>
    <rPh sb="5" eb="6">
      <t>ヘイ</t>
    </rPh>
    <phoneticPr fontId="30"/>
  </si>
  <si>
    <t>活動内容について、記載してください。</t>
    <rPh sb="0" eb="2">
      <t>カツドウ</t>
    </rPh>
    <rPh sb="2" eb="4">
      <t>ナイヨウ</t>
    </rPh>
    <rPh sb="9" eb="11">
      <t>キサイ</t>
    </rPh>
    <phoneticPr fontId="30"/>
  </si>
  <si>
    <t>〇〇ほ場付近、〇〇道路周辺の草刈りを行った。同時に、〇〇水路の清掃、点検を行い、異常がないことを確認した。</t>
    <rPh sb="3" eb="4">
      <t>バ</t>
    </rPh>
    <rPh sb="4" eb="6">
      <t>フキン</t>
    </rPh>
    <rPh sb="9" eb="11">
      <t>ドウロ</t>
    </rPh>
    <rPh sb="11" eb="13">
      <t>シュウヘン</t>
    </rPh>
    <rPh sb="14" eb="16">
      <t>クサカ</t>
    </rPh>
    <rPh sb="18" eb="19">
      <t>オコナ</t>
    </rPh>
    <rPh sb="22" eb="24">
      <t>ドウジ</t>
    </rPh>
    <rPh sb="28" eb="30">
      <t>スイロ</t>
    </rPh>
    <rPh sb="31" eb="33">
      <t>セイソウ</t>
    </rPh>
    <rPh sb="34" eb="36">
      <t>テンケン</t>
    </rPh>
    <rPh sb="37" eb="38">
      <t>オコナ</t>
    </rPh>
    <rPh sb="40" eb="42">
      <t>イジョウ</t>
    </rPh>
    <rPh sb="48" eb="50">
      <t>カクニン</t>
    </rPh>
    <phoneticPr fontId="30"/>
  </si>
  <si>
    <t>【以下、作業写真を添付】</t>
    <rPh sb="1" eb="3">
      <t>イカ</t>
    </rPh>
    <rPh sb="4" eb="6">
      <t>サギョウ</t>
    </rPh>
    <rPh sb="6" eb="8">
      <t>シャシン</t>
    </rPh>
    <rPh sb="9" eb="11">
      <t>テンプ</t>
    </rPh>
    <phoneticPr fontId="30"/>
  </si>
  <si>
    <t>写真添付</t>
    <rPh sb="0" eb="2">
      <t>シャシン</t>
    </rPh>
    <rPh sb="2" eb="4">
      <t>テンプ</t>
    </rPh>
    <phoneticPr fontId="30"/>
  </si>
  <si>
    <r>
      <t xml:space="preserve">【  </t>
    </r>
    <r>
      <rPr>
        <sz val="14"/>
        <color rgb="FFFF0000"/>
        <rFont val="ＭＳ 明朝"/>
        <family val="1"/>
        <charset val="128"/>
      </rPr>
      <t>〇</t>
    </r>
    <r>
      <rPr>
        <sz val="14"/>
        <color theme="1"/>
        <rFont val="ＭＳ 明朝"/>
        <family val="1"/>
        <charset val="128"/>
      </rPr>
      <t xml:space="preserve"> </t>
    </r>
    <r>
      <rPr>
        <sz val="11"/>
        <color theme="1"/>
        <rFont val="ＭＳ 明朝"/>
        <family val="1"/>
        <charset val="128"/>
      </rPr>
      <t>】</t>
    </r>
    <phoneticPr fontId="30"/>
  </si>
  <si>
    <t>作業・活動前</t>
    <rPh sb="0" eb="2">
      <t>サギョウ</t>
    </rPh>
    <rPh sb="3" eb="5">
      <t>カツドウ</t>
    </rPh>
    <rPh sb="5" eb="6">
      <t>マエ</t>
    </rPh>
    <phoneticPr fontId="30"/>
  </si>
  <si>
    <t>【　　　】</t>
    <phoneticPr fontId="30"/>
  </si>
  <si>
    <t>作業・活動中</t>
    <rPh sb="0" eb="2">
      <t>サギョウ</t>
    </rPh>
    <rPh sb="3" eb="5">
      <t>カツドウ</t>
    </rPh>
    <rPh sb="5" eb="6">
      <t>ナカ</t>
    </rPh>
    <phoneticPr fontId="30"/>
  </si>
  <si>
    <t>作業・活動後</t>
    <rPh sb="0" eb="2">
      <t>サギョウ</t>
    </rPh>
    <rPh sb="3" eb="5">
      <t>カツドウ</t>
    </rPh>
    <rPh sb="5" eb="6">
      <t>ゴ</t>
    </rPh>
    <phoneticPr fontId="30"/>
  </si>
  <si>
    <t>必要に応じて</t>
    <rPh sb="0" eb="2">
      <t>ヒツヨウ</t>
    </rPh>
    <rPh sb="3" eb="4">
      <t>オウ</t>
    </rPh>
    <phoneticPr fontId="3"/>
  </si>
  <si>
    <r>
      <t>令和</t>
    </r>
    <r>
      <rPr>
        <sz val="12"/>
        <color rgb="FFFF0000"/>
        <rFont val="ＭＳ 明朝"/>
        <family val="1"/>
        <charset val="128"/>
      </rPr>
      <t>〇</t>
    </r>
    <r>
      <rPr>
        <sz val="12"/>
        <color theme="1"/>
        <rFont val="ＭＳ 明朝"/>
        <family val="1"/>
        <charset val="128"/>
      </rPr>
      <t>年　</t>
    </r>
    <r>
      <rPr>
        <sz val="12"/>
        <color rgb="FFFF0000"/>
        <rFont val="ＭＳ 明朝"/>
        <family val="1"/>
        <charset val="128"/>
      </rPr>
      <t>〇〇</t>
    </r>
    <r>
      <rPr>
        <sz val="12"/>
        <color theme="1"/>
        <rFont val="ＭＳ 明朝"/>
        <family val="1"/>
        <charset val="128"/>
      </rPr>
      <t>月　</t>
    </r>
    <r>
      <rPr>
        <sz val="12"/>
        <color rgb="FFFF0000"/>
        <rFont val="ＭＳ 明朝"/>
        <family val="1"/>
        <charset val="128"/>
      </rPr>
      <t>〇〇</t>
    </r>
    <r>
      <rPr>
        <sz val="12"/>
        <color theme="1"/>
        <rFont val="ＭＳ 明朝"/>
        <family val="1"/>
        <charset val="128"/>
      </rPr>
      <t>日（　</t>
    </r>
    <r>
      <rPr>
        <sz val="12"/>
        <color rgb="FFFF0000"/>
        <rFont val="ＭＳ 明朝"/>
        <family val="1"/>
        <charset val="128"/>
      </rPr>
      <t>〇</t>
    </r>
    <r>
      <rPr>
        <sz val="12"/>
        <color theme="1"/>
        <rFont val="ＭＳ 明朝"/>
        <family val="1"/>
        <charset val="128"/>
      </rPr>
      <t>　曜日）</t>
    </r>
    <rPh sb="0" eb="2">
      <t>レイワ</t>
    </rPh>
    <rPh sb="3" eb="4">
      <t>ネン</t>
    </rPh>
    <rPh sb="7" eb="8">
      <t>ツキ</t>
    </rPh>
    <rPh sb="11" eb="12">
      <t>ニチ</t>
    </rPh>
    <rPh sb="16" eb="18">
      <t>ヨウビ</t>
    </rPh>
    <phoneticPr fontId="30"/>
  </si>
  <si>
    <t>活動時間</t>
    <rPh sb="0" eb="2">
      <t>カツドウ</t>
    </rPh>
    <rPh sb="2" eb="4">
      <t>ジカン</t>
    </rPh>
    <phoneticPr fontId="3"/>
  </si>
  <si>
    <t>★中山間地域等直接支払交付金の活動の場合、「活動項目番号」欄には、シート【選択肢】の67～79から選択。</t>
    <phoneticPr fontId="3"/>
  </si>
  <si>
    <t>活動実施日　　　及び活動時間</t>
    <rPh sb="0" eb="2">
      <t>カツドウ</t>
    </rPh>
    <rPh sb="2" eb="4">
      <t>ジッシ</t>
    </rPh>
    <rPh sb="8" eb="9">
      <t>オヨ</t>
    </rPh>
    <rPh sb="10" eb="12">
      <t>カツドウ</t>
    </rPh>
    <rPh sb="12" eb="14">
      <t>ジカン</t>
    </rPh>
    <phoneticPr fontId="3"/>
  </si>
  <si>
    <t>備考　　　　　　　　　　　（具体的な活動内容を記入）</t>
    <rPh sb="0" eb="2">
      <t>ビコウ</t>
    </rPh>
    <rPh sb="14" eb="17">
      <t>グタイテキ</t>
    </rPh>
    <rPh sb="18" eb="20">
      <t>カツドウ</t>
    </rPh>
    <rPh sb="20" eb="22">
      <t>ナイヨウ</t>
    </rPh>
    <rPh sb="23" eb="25">
      <t>キニュウ</t>
    </rPh>
    <phoneticPr fontId="3"/>
  </si>
  <si>
    <r>
      <t>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</si>
  <si>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t>＊体制整備単価交付組織でネットワーク化活動計画が</t>
    <rPh sb="1" eb="3">
      <t>タイセイ</t>
    </rPh>
    <rPh sb="3" eb="5">
      <t>セイビ</t>
    </rPh>
    <rPh sb="5" eb="7">
      <t>タンカ</t>
    </rPh>
    <rPh sb="7" eb="9">
      <t>コウフ</t>
    </rPh>
    <rPh sb="9" eb="11">
      <t>ソシキ</t>
    </rPh>
    <rPh sb="18" eb="19">
      <t>カ</t>
    </rPh>
    <rPh sb="19" eb="21">
      <t>カツドウ</t>
    </rPh>
    <rPh sb="21" eb="23">
      <t>ケイカク</t>
    </rPh>
    <phoneticPr fontId="3"/>
  </si>
  <si>
    <t xml:space="preserve">   ③多様な組織等の参画の場合 10％以上 の参画が必須</t>
    <phoneticPr fontId="3"/>
  </si>
  <si>
    <t>氏名</t>
    <rPh sb="0" eb="2">
      <t>シメイ</t>
    </rPh>
    <phoneticPr fontId="3"/>
  </si>
  <si>
    <t>領収印</t>
    <rPh sb="0" eb="2">
      <t>リョウシュウ</t>
    </rPh>
    <rPh sb="2" eb="3">
      <t>イン</t>
    </rPh>
    <phoneticPr fontId="3"/>
  </si>
  <si>
    <t>日付</t>
    <rPh sb="0" eb="1">
      <t>ヒ</t>
    </rPh>
    <rPh sb="1" eb="2">
      <t>ツ</t>
    </rPh>
    <phoneticPr fontId="3"/>
  </si>
  <si>
    <t>日　当　領　収　書</t>
    <rPh sb="0" eb="1">
      <t>ヒ</t>
    </rPh>
    <rPh sb="2" eb="3">
      <t>トウ</t>
    </rPh>
    <rPh sb="4" eb="5">
      <t>リョウ</t>
    </rPh>
    <rPh sb="6" eb="7">
      <t>オサム</t>
    </rPh>
    <rPh sb="8" eb="9">
      <t>ショ</t>
    </rPh>
    <phoneticPr fontId="3"/>
  </si>
  <si>
    <t>受　　領</t>
    <rPh sb="0" eb="1">
      <t>ウケ</t>
    </rPh>
    <rPh sb="3" eb="4">
      <t>リョウ</t>
    </rPh>
    <phoneticPr fontId="3"/>
  </si>
  <si>
    <t>合　　　計</t>
    <rPh sb="0" eb="1">
      <t>ゴウ</t>
    </rPh>
    <rPh sb="4" eb="5">
      <t>ケイ</t>
    </rPh>
    <phoneticPr fontId="3"/>
  </si>
  <si>
    <t>／</t>
    <phoneticPr fontId="3"/>
  </si>
  <si>
    <t>／　：　</t>
    <phoneticPr fontId="3"/>
  </si>
  <si>
    <t>活動日・　活動時間</t>
    <rPh sb="0" eb="3">
      <t>カツドウビ</t>
    </rPh>
    <rPh sb="5" eb="7">
      <t>カツドウ</t>
    </rPh>
    <rPh sb="7" eb="9">
      <t>ジカン</t>
    </rPh>
    <phoneticPr fontId="3"/>
  </si>
  <si>
    <t>〇〇　〇〇</t>
    <phoneticPr fontId="3"/>
  </si>
  <si>
    <t>△△　△△</t>
    <phoneticPr fontId="3"/>
  </si>
  <si>
    <t>××　××</t>
    <phoneticPr fontId="3"/>
  </si>
  <si>
    <t>㊞</t>
    <phoneticPr fontId="3"/>
  </si>
  <si>
    <t>サイン</t>
    <phoneticPr fontId="3"/>
  </si>
  <si>
    <t>〇△　〇△</t>
    <phoneticPr fontId="3"/>
  </si>
  <si>
    <t>個 人 配 分 領 収 書</t>
    <rPh sb="0" eb="1">
      <t>コ</t>
    </rPh>
    <rPh sb="2" eb="3">
      <t>ヒト</t>
    </rPh>
    <rPh sb="4" eb="5">
      <t>ハイ</t>
    </rPh>
    <rPh sb="6" eb="7">
      <t>ブン</t>
    </rPh>
    <rPh sb="8" eb="9">
      <t>リョウ</t>
    </rPh>
    <rPh sb="10" eb="11">
      <t>オサム</t>
    </rPh>
    <rPh sb="12" eb="13">
      <t>ショ</t>
    </rPh>
    <phoneticPr fontId="3"/>
  </si>
  <si>
    <t>周辺林地草刈り</t>
    <rPh sb="0" eb="2">
      <t>シュウヘン</t>
    </rPh>
    <rPh sb="2" eb="4">
      <t>リンチ</t>
    </rPh>
    <rPh sb="4" eb="6">
      <t>クサカ</t>
    </rPh>
    <phoneticPr fontId="3"/>
  </si>
  <si>
    <t>4/6　2：00</t>
    <phoneticPr fontId="3"/>
  </si>
  <si>
    <t>4／13　2：00　</t>
    <phoneticPr fontId="3"/>
  </si>
  <si>
    <t>水路泥上</t>
    <rPh sb="0" eb="2">
      <t>スイロ</t>
    </rPh>
    <rPh sb="2" eb="4">
      <t>ドロア</t>
    </rPh>
    <phoneticPr fontId="3"/>
  </si>
  <si>
    <t>3／1</t>
    <phoneticPr fontId="3"/>
  </si>
  <si>
    <t>水路の泥上げ</t>
    <rPh sb="0" eb="2">
      <t>スイロ</t>
    </rPh>
    <rPh sb="3" eb="5">
      <t>ドロア</t>
    </rPh>
    <phoneticPr fontId="3"/>
  </si>
  <si>
    <t>協定域に隣接する地の草刈り</t>
    <rPh sb="0" eb="2">
      <t>キョウテイ</t>
    </rPh>
    <rPh sb="2" eb="3">
      <t>イキ</t>
    </rPh>
    <rPh sb="4" eb="6">
      <t>リンセツ</t>
    </rPh>
    <rPh sb="8" eb="9">
      <t>チ</t>
    </rPh>
    <rPh sb="10" eb="12">
      <t>クサカ</t>
    </rPh>
    <phoneticPr fontId="3"/>
  </si>
  <si>
    <t>①金銭出納簿</t>
    <phoneticPr fontId="3"/>
  </si>
  <si>
    <t>参考</t>
    <rPh sb="0" eb="2">
      <t>サンコウ</t>
    </rPh>
    <phoneticPr fontId="3"/>
  </si>
  <si>
    <t>中山間地域等直接支払交付金　領収書整理帳　　　</t>
    <rPh sb="14" eb="17">
      <t>リョウシュウショ</t>
    </rPh>
    <rPh sb="17" eb="19">
      <t>セイリ</t>
    </rPh>
    <rPh sb="19" eb="20">
      <t>チョウ</t>
    </rPh>
    <phoneticPr fontId="3"/>
  </si>
  <si>
    <t>中山間地域等直接支払交付金　個人配分領収書　　　　</t>
    <rPh sb="14" eb="16">
      <t>コジン</t>
    </rPh>
    <rPh sb="16" eb="18">
      <t>ハイブン</t>
    </rPh>
    <rPh sb="18" eb="21">
      <t>リョウシュウショ</t>
    </rPh>
    <phoneticPr fontId="3"/>
  </si>
  <si>
    <t>中山間地域等直接支払交付金　日当領収書　　　　</t>
    <rPh sb="14" eb="16">
      <t>ニットウ</t>
    </rPh>
    <rPh sb="16" eb="19">
      <t>リョウシュウショ</t>
    </rPh>
    <phoneticPr fontId="3"/>
  </si>
  <si>
    <t>③領収書整理帳</t>
    <phoneticPr fontId="3"/>
  </si>
  <si>
    <t>⑤日当領収書</t>
    <rPh sb="1" eb="3">
      <t>ニットウ</t>
    </rPh>
    <rPh sb="3" eb="6">
      <t>リョウシュウショ</t>
    </rPh>
    <phoneticPr fontId="3"/>
  </si>
  <si>
    <t>⑥活動日誌</t>
    <phoneticPr fontId="3"/>
  </si>
  <si>
    <t>中山間地域等直接支払交付金　活動日誌　　　　　　　</t>
    <rPh sb="14" eb="16">
      <t>カツドウ</t>
    </rPh>
    <rPh sb="16" eb="18">
      <t>ニッシ</t>
    </rPh>
    <phoneticPr fontId="3"/>
  </si>
  <si>
    <t>④個人配分領収書</t>
    <rPh sb="1" eb="3">
      <t>コジン</t>
    </rPh>
    <rPh sb="3" eb="5">
      <t>ハイブン</t>
    </rPh>
    <rPh sb="5" eb="8">
      <t>リョウシュウショ</t>
    </rPh>
    <phoneticPr fontId="3"/>
  </si>
  <si>
    <r>
      <t>機械等利用管理規程</t>
    </r>
    <r>
      <rPr>
        <b/>
        <sz val="10"/>
        <rFont val="Meiryo UI"/>
        <family val="3"/>
        <charset val="128"/>
      </rPr>
      <t>（共用資産がある集落のみ作成、提出の必要なし）</t>
    </r>
    <rPh sb="21" eb="23">
      <t>サクセイ</t>
    </rPh>
    <rPh sb="24" eb="26">
      <t>テイシュツ</t>
    </rPh>
    <rPh sb="27" eb="29">
      <t>ヒツヨウ</t>
    </rPh>
    <phoneticPr fontId="3"/>
  </si>
  <si>
    <t>必要なし</t>
    <rPh sb="0" eb="2">
      <t>ヒツヨウ</t>
    </rPh>
    <phoneticPr fontId="3"/>
  </si>
  <si>
    <t>⑧活動記録</t>
    <phoneticPr fontId="3"/>
  </si>
  <si>
    <t>実績様式集（第6期対策）</t>
    <rPh sb="0" eb="2">
      <t>ジッセキ</t>
    </rPh>
    <phoneticPr fontId="3"/>
  </si>
  <si>
    <t>別紙配布先一覧</t>
    <rPh sb="0" eb="2">
      <t>ベッシ</t>
    </rPh>
    <rPh sb="2" eb="5">
      <t>ハイフサキ</t>
    </rPh>
    <rPh sb="5" eb="7">
      <t>イチラン</t>
    </rPh>
    <phoneticPr fontId="3"/>
  </si>
  <si>
    <t>※出納簿の「分類」には、下表を参考に該当する費目を記入します。</t>
    <rPh sb="1" eb="4">
      <t>スイトウボ</t>
    </rPh>
    <phoneticPr fontId="32"/>
  </si>
  <si>
    <t>積立・繰越金の「分類項目」</t>
    <phoneticPr fontId="32"/>
  </si>
  <si>
    <t>（ 別紙様式８ ）</t>
    <phoneticPr fontId="3"/>
  </si>
  <si>
    <t>環境負荷低減のチェックシート（集落協定向け）</t>
    <phoneticPr fontId="3"/>
  </si>
  <si>
    <t>申請時
（します）</t>
    <rPh sb="0" eb="3">
      <t>シンセイジ</t>
    </rPh>
    <phoneticPr fontId="3"/>
  </si>
  <si>
    <t>（１）適正な施肥</t>
    <phoneticPr fontId="3"/>
  </si>
  <si>
    <t>報告時
（しました）</t>
    <rPh sb="0" eb="3">
      <t>ホウコクジ</t>
    </rPh>
    <phoneticPr fontId="3"/>
  </si>
  <si>
    <t>（５）廃棄物の発生抑制、
　　 適正な循環的な利用及び適正な処分</t>
    <phoneticPr fontId="3"/>
  </si>
  <si>
    <t>①</t>
    <phoneticPr fontId="3"/>
  </si>
  <si>
    <t>☑</t>
  </si>
  <si>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</si>
  <si>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t>□</t>
  </si>
  <si>
    <t>⑧</t>
    <phoneticPr fontId="3"/>
  </si>
  <si>
    <t>共同取組活動を行う場合には、
プラ等廃棄物の削減に努め、適正に処理</t>
    <phoneticPr fontId="3"/>
  </si>
  <si>
    <t>②</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</si>
  <si>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</si>
  <si>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t>（６）生物多様性への悪影響の防止</t>
    <phoneticPr fontId="3"/>
  </si>
  <si>
    <t>⑨</t>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</si>
  <si>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</si>
  <si>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t>（２）適正な防除</t>
    <phoneticPr fontId="3"/>
  </si>
  <si>
    <t>③</t>
    <phoneticPr fontId="3"/>
  </si>
  <si>
    <t>⑩</t>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</si>
  <si>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</si>
  <si>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t>④</t>
    <phoneticPr fontId="3"/>
  </si>
  <si>
    <t>⑪</t>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</si>
  <si>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</si>
  <si>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（３）エネルギーの節減</t>
    <phoneticPr fontId="3"/>
  </si>
  <si>
    <t>（７）環境関係法令の遵守等</t>
    <phoneticPr fontId="3"/>
  </si>
  <si>
    <t>⑤</t>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</si>
  <si>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</si>
  <si>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t>⑫</t>
    <phoneticPr fontId="3"/>
  </si>
  <si>
    <t>「みどりの食料システム戦略」を理解し、適切な事業実施に努める</t>
    <phoneticPr fontId="3"/>
  </si>
  <si>
    <t>⑬</t>
    <phoneticPr fontId="3"/>
  </si>
  <si>
    <t>関係法令の遵守</t>
    <phoneticPr fontId="3"/>
  </si>
  <si>
    <t>⑥</t>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</si>
  <si>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</si>
  <si>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t>⑭</t>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</si>
  <si>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</si>
  <si>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t>⑮</t>
    <phoneticPr fontId="3"/>
  </si>
  <si>
    <t>正しい知識に基づく作業安全に努める</t>
    <phoneticPr fontId="3"/>
  </si>
  <si>
    <t>（４）悪臭及び害虫の発生防止</t>
    <phoneticPr fontId="3"/>
  </si>
  <si>
    <t>⑦</t>
    <phoneticPr fontId="3"/>
  </si>
  <si>
    <t>共同取組活動を行う場合には、
悪臭・害虫の発生防止・低減に努める</t>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</si>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</sst>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Red]\(#,##0\)"/>
    <numFmt numFmtId="177" formatCode="0_);[Red]\(0\)"/>
    <numFmt numFmtId="178" formatCode="[$-411]ge\.m\.d;@"/>
    <numFmt numFmtId="179" formatCode="#,##0;&quot;▲ &quot;#,##0"/>
    <numFmt numFmtId="180" formatCode="m&quot;月&quot;d&quot;日&quot;;@"/>
    <numFmt numFmtId="181" formatCode="m/d;@"/>
    <numFmt numFmtId="182" formatCode="h:mm;@"/>
    <numFmt numFmtId="183" formatCode="#0.0&quot;時間&quot;"/>
    <numFmt numFmtId="184" formatCode="#,##0&quot;人&quot;"/>
    <numFmt numFmtId="185" formatCode="#&quot;人&quot;;;"/>
    <numFmt numFmtId="186" formatCode="@&quot;人&quot;"/>
    <numFmt numFmtId="187" formatCode="h&quot;時&quot;mm&quot;分&quot;;@"/>
    <numFmt numFmtId="188" formatCode="#&quot;日&quot;"/>
    <numFmt numFmtId="189" formatCode="#&quot; 日&quot;"/>
    <numFmt numFmtId="190" formatCode="#&quot; ％&quot;"/>
    <numFmt numFmtId="191" formatCode="#,##0_ "/>
  </numFmts>
  <fonts count="8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2"/>
      <name val="ＭＳ Ｐ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sz val="11"/>
      <color theme="1"/>
      <name val="ＭＳ Ｐゴシック"/>
      <family val="2"/>
      <charset val="128"/>
      <scheme val="minor"/>
    </font>
    <font>
      <sz val="14"/>
      <color theme="1"/>
      <name val="ＭＳ 明朝"/>
      <family val="1"/>
      <charset val="128"/>
    </font>
    <font>
      <sz val="11"/>
      <color rgb="FFFF0000"/>
      <name val="ＭＳ 明朝"/>
      <family val="1"/>
      <charset val="128"/>
    </font>
    <font>
      <sz val="10"/>
      <name val="ＭＳ 明朝"/>
      <family val="1"/>
      <charset val="128"/>
    </font>
    <font>
      <sz val="12"/>
      <color rgb="FFFF0000"/>
      <name val="ＭＳ 明朝"/>
      <family val="1"/>
      <charset val="128"/>
    </font>
    <font>
      <sz val="9"/>
      <name val="ＭＳ 明朝"/>
      <family val="1"/>
      <charset val="128"/>
    </font>
    <font>
      <sz val="10"/>
      <color rgb="FFFF0000"/>
      <name val="HG丸ｺﾞｼｯｸM-PRO"/>
      <family val="3"/>
      <charset val="128"/>
    </font>
    <font>
      <sz val="8"/>
      <name val="ＭＳ 明朝"/>
      <family val="1"/>
      <charset val="128"/>
    </font>
    <font>
      <b/>
      <u/>
      <sz val="10"/>
      <color rgb="FFFF0000"/>
      <name val="HG丸ｺﾞｼｯｸM-PRO"/>
      <family val="3"/>
      <charset val="128"/>
    </font>
    <font>
      <sz val="6"/>
      <name val="ＭＳ Ｐゴシック"/>
      <family val="2"/>
      <charset val="128"/>
      <scheme val="minor"/>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2"/>
      <name val="Meiryo UI"/>
      <family val="3"/>
      <charset val="128"/>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0"/>
      <color theme="0" tint="-0.499984740745262"/>
      <name val="HG丸ｺﾞｼｯｸM-PRO"/>
      <family val="3"/>
      <charset val="128"/>
    </font>
    <font>
      <sz val="18"/>
      <color theme="1"/>
      <name val="ＭＳ 明朝"/>
      <family val="1"/>
      <charset val="128"/>
    </font>
    <font>
      <sz val="9"/>
      <name val="Meiryo UI"/>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sz val="8"/>
      <name val="メイリオ"/>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b/>
      <sz val="16"/>
      <name val="メイリオ"/>
      <family val="3"/>
      <charset val="128"/>
    </font>
    <font>
      <b/>
      <sz val="9"/>
      <color indexed="81"/>
      <name val="MS P ゴシック"/>
      <family val="3"/>
      <charset val="128"/>
    </font>
    <font>
      <b/>
      <sz val="10"/>
      <name val="Meiryo UI"/>
      <family val="3"/>
      <charset val="128"/>
    </font>
    <font>
      <i/>
      <u/>
      <sz val="11"/>
      <color rgb="FFFF0000"/>
      <name val="ＭＳ Ｐゴシック"/>
      <family val="3"/>
      <charset val="128"/>
    </font>
    <font>
      <i/>
      <u/>
      <sz val="11"/>
      <color theme="4" tint="-0.249977111117893"/>
      <name val="HG丸ｺﾞｼｯｸM-PRO"/>
      <family val="3"/>
      <charset val="128"/>
    </font>
    <font>
      <i/>
      <u/>
      <sz val="11"/>
      <color theme="4"/>
      <name val="ＭＳ Ｐゴシック"/>
      <family val="3"/>
      <charset val="128"/>
    </font>
    <font>
      <i/>
      <u/>
      <sz val="11"/>
      <color theme="4"/>
      <name val="HG丸ｺﾞｼｯｸM-PRO"/>
      <family val="3"/>
      <charset val="128"/>
    </font>
    <font>
      <sz val="14"/>
      <name val="ＭＳ Ｐゴシック"/>
      <family val="3"/>
      <charset val="128"/>
    </font>
    <font>
      <b/>
      <sz val="14"/>
      <name val="ＭＳ Ｐゴシック"/>
      <family val="3"/>
      <charset val="128"/>
    </font>
    <font>
      <b/>
      <sz val="18"/>
      <color rgb="FFFF0000"/>
      <name val="ＭＳ Ｐゴシック"/>
      <family val="3"/>
      <charset val="128"/>
    </font>
    <font>
      <sz val="14"/>
      <color rgb="FFFF0000"/>
      <name val="ＭＳ 明朝"/>
      <family val="1"/>
      <charset val="128"/>
    </font>
    <font>
      <sz val="20"/>
      <color rgb="FFFF0000"/>
      <name val="ＭＳ 明朝"/>
      <family val="1"/>
      <charset val="128"/>
    </font>
    <font>
      <b/>
      <sz val="20"/>
      <name val="ＭＳ Ｐゴシック"/>
      <family val="3"/>
      <charset val="128"/>
    </font>
    <font>
      <b/>
      <sz val="11"/>
      <name val="ＭＳ Ｐゴシック"/>
      <family val="3"/>
      <charset val="128"/>
    </font>
    <font>
      <b/>
      <u/>
      <sz val="11"/>
      <name val="ＭＳ Ｐゴシック"/>
      <family val="3"/>
      <charset val="128"/>
    </font>
    <font>
      <sz val="14"/>
      <name val="ＭＳ ゴシック"/>
      <family val="3"/>
      <charset val="128"/>
    </font>
    <font>
      <sz val="18"/>
      <name val="ＭＳ Ｐゴシック"/>
      <family val="3"/>
      <charset val="128"/>
    </font>
    <font>
      <sz val="10.5"/>
      <name val="ＭＳ Ｐ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left style="thin">
        <color theme="1"/>
      </left>
      <right/>
      <top style="thin">
        <color indexed="64"/>
      </top>
      <bottom/>
      <diagonal/>
    </border>
    <border>
      <left style="thin">
        <color theme="1"/>
      </left>
      <right/>
      <top style="thin">
        <color theme="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double">
        <color auto="1"/>
      </left>
      <right/>
      <top/>
      <bottom/>
      <diagonal/>
    </border>
    <border>
      <left/>
      <right style="double">
        <color auto="1"/>
      </right>
      <top/>
      <bottom/>
      <diagonal/>
    </border>
    <border>
      <left style="thin">
        <color indexed="64"/>
      </left>
      <right style="medium">
        <color indexed="64"/>
      </right>
      <top style="thin">
        <color indexed="64"/>
      </top>
      <bottom/>
      <diagonal/>
    </border>
    <border>
      <left/>
      <right style="thin">
        <color indexed="64"/>
      </right>
      <top style="thin">
        <color theme="1"/>
      </top>
      <bottom style="thin">
        <color indexed="64"/>
      </bottom>
      <diagonal/>
    </border>
    <border>
      <left style="thin">
        <color theme="1"/>
      </left>
      <right/>
      <top/>
      <bottom/>
      <diagonal/>
    </border>
    <border>
      <left/>
      <right/>
      <top style="double">
        <color theme="4"/>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theme="1"/>
      </left>
      <right style="thin">
        <color theme="1"/>
      </right>
      <top style="hair">
        <color theme="1"/>
      </top>
      <bottom style="thin">
        <color indexed="64"/>
      </bottom>
      <diagonal/>
    </border>
    <border>
      <left style="thin">
        <color theme="1"/>
      </left>
      <right style="thin">
        <color theme="1"/>
      </right>
      <top/>
      <bottom style="hair">
        <color theme="1"/>
      </bottom>
      <diagonal/>
    </border>
    <border>
      <left style="thin">
        <color theme="1"/>
      </left>
      <right style="thin">
        <color theme="1"/>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7" fillId="0" borderId="0"/>
    <xf numFmtId="0" fontId="17" fillId="0" borderId="0">
      <alignment vertical="center"/>
    </xf>
    <xf numFmtId="0" fontId="2" fillId="0" borderId="0">
      <alignment vertical="center"/>
    </xf>
    <xf numFmtId="0" fontId="16" fillId="0" borderId="0"/>
    <xf numFmtId="0" fontId="17" fillId="0" borderId="0">
      <alignment vertical="center"/>
    </xf>
    <xf numFmtId="0" fontId="2" fillId="0" borderId="0"/>
    <xf numFmtId="0" fontId="17" fillId="0" borderId="0">
      <alignment vertical="center"/>
    </xf>
    <xf numFmtId="0" fontId="17" fillId="0" borderId="0">
      <alignment vertical="center"/>
    </xf>
    <xf numFmtId="0" fontId="18" fillId="0" borderId="0">
      <alignment vertical="center"/>
    </xf>
    <xf numFmtId="0" fontId="2" fillId="0" borderId="0"/>
    <xf numFmtId="0" fontId="21" fillId="0" borderId="0">
      <alignment vertical="center"/>
    </xf>
    <xf numFmtId="0" fontId="15" fillId="0" borderId="0">
      <alignment vertical="center"/>
    </xf>
    <xf numFmtId="0" fontId="2" fillId="0" borderId="0"/>
    <xf numFmtId="0" fontId="1" fillId="0" borderId="0">
      <alignment vertical="center"/>
    </xf>
    <xf numFmtId="0" fontId="58" fillId="0" borderId="0" applyNumberFormat="0" applyFill="0" applyBorder="0" applyAlignment="0" applyProtection="0">
      <alignment vertical="center"/>
    </xf>
    <xf numFmtId="0" fontId="63"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24" fillId="0" borderId="0">
      <alignment vertical="center"/>
    </xf>
  </cellStyleXfs>
  <cellXfs count="522">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0" fontId="6" fillId="6" borderId="0" xfId="0" applyFont="1" applyFill="1">
      <alignment vertical="center"/>
    </xf>
    <xf numFmtId="0" fontId="5" fillId="6" borderId="0" xfId="0" applyFont="1" applyFill="1">
      <alignment vertical="center"/>
    </xf>
    <xf numFmtId="0" fontId="5" fillId="0" borderId="21" xfId="0" applyFont="1" applyBorder="1">
      <alignment vertical="center"/>
    </xf>
    <xf numFmtId="0" fontId="5" fillId="0" borderId="17" xfId="0" applyFont="1" applyBorder="1">
      <alignment vertical="center"/>
    </xf>
    <xf numFmtId="0" fontId="5" fillId="3" borderId="0" xfId="0" applyFont="1" applyFill="1">
      <alignment vertical="center"/>
    </xf>
    <xf numFmtId="0" fontId="9" fillId="0" borderId="0" xfId="0" applyFont="1">
      <alignment vertical="center"/>
    </xf>
    <xf numFmtId="0" fontId="9" fillId="0" borderId="0" xfId="0" applyFont="1" applyAlignment="1">
      <alignment vertical="center" wrapText="1"/>
    </xf>
    <xf numFmtId="0" fontId="7" fillId="0" borderId="0" xfId="0" applyFont="1">
      <alignment vertical="center"/>
    </xf>
    <xf numFmtId="0" fontId="8" fillId="0" borderId="0" xfId="0" applyFont="1">
      <alignment vertical="center"/>
    </xf>
    <xf numFmtId="0" fontId="14" fillId="0" borderId="0" xfId="0" applyFont="1">
      <alignmen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15" fillId="0" borderId="0" xfId="0" applyFont="1" applyAlignment="1">
      <alignment horizontal="center" vertical="center"/>
    </xf>
    <xf numFmtId="0" fontId="6" fillId="0" borderId="0" xfId="5" applyFont="1" applyAlignment="1">
      <alignment horizontal="left" vertical="top"/>
    </xf>
    <xf numFmtId="0" fontId="6" fillId="0" borderId="0" xfId="5" applyFont="1" applyAlignment="1">
      <alignment horizontal="left"/>
    </xf>
    <xf numFmtId="0" fontId="6" fillId="0" borderId="0" xfId="5" applyFont="1">
      <alignment vertical="center"/>
    </xf>
    <xf numFmtId="0" fontId="5" fillId="0" borderId="0" xfId="5" applyFont="1" applyAlignment="1">
      <alignment horizontal="right" vertical="center"/>
    </xf>
    <xf numFmtId="0" fontId="31" fillId="0" borderId="0" xfId="5" applyFont="1" applyAlignment="1">
      <alignment horizontal="left" vertical="center"/>
    </xf>
    <xf numFmtId="0" fontId="4" fillId="0" borderId="0" xfId="12" applyFont="1"/>
    <xf numFmtId="179" fontId="35" fillId="5" borderId="46" xfId="0" applyNumberFormat="1" applyFont="1" applyFill="1" applyBorder="1" applyAlignment="1">
      <alignment horizontal="right" vertical="center" shrinkToFit="1"/>
    </xf>
    <xf numFmtId="0" fontId="35" fillId="3" borderId="46" xfId="0" applyFont="1" applyFill="1" applyBorder="1" applyAlignment="1">
      <alignment horizontal="left" vertical="center" shrinkToFit="1"/>
    </xf>
    <xf numFmtId="0" fontId="11" fillId="0" borderId="0" xfId="12" applyFont="1" applyAlignment="1">
      <alignment horizontal="left" vertical="center"/>
    </xf>
    <xf numFmtId="0" fontId="4" fillId="0" borderId="0" xfId="12" applyFont="1" applyAlignment="1">
      <alignment horizontal="center" vertical="center"/>
    </xf>
    <xf numFmtId="38" fontId="40" fillId="0" borderId="0" xfId="2" applyFont="1" applyFill="1" applyBorder="1" applyAlignment="1">
      <alignment vertical="center"/>
    </xf>
    <xf numFmtId="38" fontId="4" fillId="0" borderId="0" xfId="2" applyFont="1" applyFill="1" applyBorder="1" applyAlignment="1">
      <alignment vertical="center"/>
    </xf>
    <xf numFmtId="0" fontId="4" fillId="0" borderId="0" xfId="12" applyFont="1" applyAlignment="1">
      <alignment vertical="center"/>
    </xf>
    <xf numFmtId="0" fontId="11" fillId="0" borderId="0" xfId="12" applyFont="1" applyAlignment="1">
      <alignment horizontal="left" vertical="center" wrapText="1"/>
    </xf>
    <xf numFmtId="180" fontId="41" fillId="0" borderId="0" xfId="8" applyNumberFormat="1" applyFont="1" applyAlignment="1">
      <alignment horizontal="left" vertical="center"/>
    </xf>
    <xf numFmtId="180" fontId="39" fillId="0" borderId="20" xfId="8" applyNumberFormat="1" applyFont="1" applyBorder="1" applyAlignment="1">
      <alignment horizontal="center" vertical="center"/>
    </xf>
    <xf numFmtId="180" fontId="4" fillId="0" borderId="8" xfId="8" applyNumberFormat="1" applyFont="1" applyBorder="1" applyAlignment="1">
      <alignment horizontal="center" vertical="center"/>
    </xf>
    <xf numFmtId="38" fontId="42" fillId="5" borderId="15" xfId="1" applyFont="1" applyFill="1" applyBorder="1" applyAlignment="1">
      <alignment horizontal="right" vertical="center"/>
    </xf>
    <xf numFmtId="38" fontId="42" fillId="5" borderId="17" xfId="1" applyFont="1" applyFill="1" applyBorder="1" applyAlignment="1">
      <alignment horizontal="right" vertical="center"/>
    </xf>
    <xf numFmtId="0" fontId="5" fillId="0" borderId="0" xfId="8" applyFont="1" applyAlignment="1">
      <alignment horizontal="center" vertical="center"/>
    </xf>
    <xf numFmtId="176" fontId="5" fillId="0" borderId="0" xfId="8" applyNumberFormat="1" applyFont="1" applyAlignment="1">
      <alignment horizontal="center" vertical="center" shrinkToFit="1" readingOrder="1"/>
    </xf>
    <xf numFmtId="0" fontId="5" fillId="0" borderId="0" xfId="15" applyFont="1"/>
    <xf numFmtId="0" fontId="5" fillId="0" borderId="0" xfId="8" applyFont="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15" applyFont="1" applyAlignment="1">
      <alignment horizontal="left" vertical="center" wrapText="1"/>
    </xf>
    <xf numFmtId="0" fontId="4" fillId="0" borderId="0" xfId="15" applyFont="1" applyAlignment="1">
      <alignment vertical="center"/>
    </xf>
    <xf numFmtId="0" fontId="4" fillId="0" borderId="0" xfId="15" applyFont="1"/>
    <xf numFmtId="0" fontId="11" fillId="0" borderId="16" xfId="15" applyFont="1" applyBorder="1" applyAlignment="1">
      <alignment horizontal="left" vertical="center"/>
    </xf>
    <xf numFmtId="0" fontId="11" fillId="0" borderId="17" xfId="15" applyFont="1" applyBorder="1" applyAlignment="1">
      <alignment horizontal="left" vertical="center"/>
    </xf>
    <xf numFmtId="0" fontId="11" fillId="0" borderId="0" xfId="15" applyFont="1" applyAlignment="1">
      <alignment horizontal="left" vertical="center" wrapText="1"/>
    </xf>
    <xf numFmtId="0" fontId="10" fillId="0" borderId="16" xfId="0" applyFont="1" applyBorder="1">
      <alignment vertical="center"/>
    </xf>
    <xf numFmtId="0" fontId="10" fillId="0" borderId="17" xfId="0" applyFont="1" applyBorder="1">
      <alignment vertical="center"/>
    </xf>
    <xf numFmtId="0" fontId="33" fillId="5" borderId="0" xfId="5" applyFont="1" applyFill="1" applyAlignment="1">
      <alignment horizontal="left" vertical="center"/>
    </xf>
    <xf numFmtId="0" fontId="31" fillId="0" borderId="0" xfId="5" applyFont="1" applyAlignment="1">
      <alignment horizontal="right" vertical="center"/>
    </xf>
    <xf numFmtId="0" fontId="43" fillId="0" borderId="0" xfId="5" applyFont="1">
      <alignment vertical="center"/>
    </xf>
    <xf numFmtId="0" fontId="5" fillId="0" borderId="0" xfId="5" applyFont="1">
      <alignment vertical="center"/>
    </xf>
    <xf numFmtId="0" fontId="11" fillId="0" borderId="0" xfId="5" applyFont="1">
      <alignment vertical="center"/>
    </xf>
    <xf numFmtId="0" fontId="11" fillId="0" borderId="5" xfId="15" applyFont="1" applyBorder="1" applyAlignment="1">
      <alignment horizontal="center" vertical="center" shrinkToFit="1"/>
    </xf>
    <xf numFmtId="179" fontId="35" fillId="5" borderId="52" xfId="0" applyNumberFormat="1" applyFont="1" applyFill="1" applyBorder="1" applyAlignment="1">
      <alignment horizontal="right" vertical="center" shrinkToFit="1"/>
    </xf>
    <xf numFmtId="0" fontId="31" fillId="0" borderId="0" xfId="0" applyFont="1" applyAlignment="1">
      <alignment horizontal="right" vertical="center"/>
    </xf>
    <xf numFmtId="0" fontId="11" fillId="0" borderId="7" xfId="15" applyFont="1" applyBorder="1" applyAlignment="1">
      <alignment horizontal="left" vertical="center" wrapText="1"/>
    </xf>
    <xf numFmtId="0" fontId="33" fillId="0" borderId="0" xfId="5" applyFont="1" applyAlignment="1">
      <alignment horizontal="left" vertical="center"/>
    </xf>
    <xf numFmtId="0" fontId="42" fillId="0" borderId="17" xfId="0" applyFont="1" applyBorder="1">
      <alignment vertical="center"/>
    </xf>
    <xf numFmtId="0" fontId="5" fillId="3" borderId="7" xfId="0" applyFont="1" applyFill="1" applyBorder="1" applyAlignment="1">
      <alignment horizontal="center"/>
    </xf>
    <xf numFmtId="180" fontId="4" fillId="0" borderId="0" xfId="8" applyNumberFormat="1" applyFont="1" applyAlignment="1">
      <alignment horizontal="left" vertical="center"/>
    </xf>
    <xf numFmtId="0" fontId="36" fillId="0" borderId="0" xfId="5" applyFont="1">
      <alignment vertical="center"/>
    </xf>
    <xf numFmtId="0" fontId="6" fillId="0" borderId="0" xfId="5" applyFont="1" applyAlignment="1">
      <alignment horizontal="right" vertical="center"/>
    </xf>
    <xf numFmtId="0" fontId="6" fillId="0" borderId="0" xfId="5" applyFont="1" applyAlignment="1"/>
    <xf numFmtId="0" fontId="5" fillId="0" borderId="0" xfId="5" applyFont="1" applyAlignment="1"/>
    <xf numFmtId="0" fontId="31" fillId="0" borderId="0" xfId="5" applyFont="1" applyAlignment="1">
      <alignment horizontal="center" vertical="center"/>
    </xf>
    <xf numFmtId="0" fontId="46" fillId="0" borderId="0" xfId="5" applyFont="1" applyAlignment="1">
      <alignment horizontal="center" vertical="center"/>
    </xf>
    <xf numFmtId="0" fontId="5" fillId="0" borderId="0" xfId="5" applyFont="1" applyAlignment="1">
      <alignment horizontal="center" vertical="center"/>
    </xf>
    <xf numFmtId="0" fontId="5" fillId="0" borderId="51" xfId="5" applyFont="1" applyBorder="1" applyAlignment="1">
      <alignment horizontal="center" vertical="center"/>
    </xf>
    <xf numFmtId="181" fontId="5" fillId="12" borderId="57" xfId="5" applyNumberFormat="1" applyFont="1" applyFill="1" applyBorder="1" applyAlignment="1">
      <alignment horizontal="center" vertical="center" wrapText="1"/>
    </xf>
    <xf numFmtId="182" fontId="5" fillId="12" borderId="57" xfId="5" applyNumberFormat="1" applyFont="1" applyFill="1" applyBorder="1" applyAlignment="1">
      <alignment horizontal="center" vertical="center" shrinkToFit="1"/>
    </xf>
    <xf numFmtId="186" fontId="5" fillId="12" borderId="14" xfId="5" applyNumberFormat="1" applyFont="1" applyFill="1" applyBorder="1" applyAlignment="1">
      <alignment horizontal="center" vertical="center" wrapText="1"/>
    </xf>
    <xf numFmtId="183" fontId="45" fillId="12" borderId="57" xfId="5" applyNumberFormat="1" applyFont="1" applyFill="1" applyBorder="1" applyAlignment="1">
      <alignment horizontal="center" vertical="center"/>
    </xf>
    <xf numFmtId="185" fontId="5" fillId="12" borderId="57" xfId="5" applyNumberFormat="1" applyFont="1" applyFill="1" applyBorder="1" applyAlignment="1">
      <alignment horizontal="center" vertical="center" wrapText="1"/>
    </xf>
    <xf numFmtId="0" fontId="5" fillId="12" borderId="57" xfId="5" applyFont="1" applyFill="1" applyBorder="1" applyAlignment="1">
      <alignment horizontal="center" vertical="center" wrapText="1"/>
    </xf>
    <xf numFmtId="177" fontId="4" fillId="12" borderId="14" xfId="5" applyNumberFormat="1" applyFont="1" applyFill="1" applyBorder="1" applyAlignment="1">
      <alignment horizontal="left" vertical="center" wrapText="1" shrinkToFit="1"/>
    </xf>
    <xf numFmtId="0" fontId="11" fillId="12" borderId="57" xfId="5" applyFont="1" applyFill="1" applyBorder="1" applyAlignment="1">
      <alignment vertical="center" wrapText="1"/>
    </xf>
    <xf numFmtId="181" fontId="5" fillId="0" borderId="0" xfId="5" applyNumberFormat="1" applyFont="1" applyAlignment="1">
      <alignment horizontal="center" vertical="center" wrapText="1"/>
    </xf>
    <xf numFmtId="182" fontId="5" fillId="0" borderId="0" xfId="5" applyNumberFormat="1" applyFont="1" applyAlignment="1">
      <alignment horizontal="center" vertical="center" shrinkToFit="1"/>
    </xf>
    <xf numFmtId="186" fontId="5" fillId="0" borderId="0" xfId="5" applyNumberFormat="1" applyFont="1" applyAlignment="1">
      <alignment horizontal="center" vertical="center" wrapText="1"/>
    </xf>
    <xf numFmtId="185" fontId="5" fillId="0" borderId="0" xfId="5" applyNumberFormat="1" applyFont="1" applyAlignment="1">
      <alignment horizontal="center" vertical="center" wrapText="1"/>
    </xf>
    <xf numFmtId="0" fontId="5" fillId="0" borderId="0" xfId="5" applyFont="1" applyAlignment="1">
      <alignment horizontal="center" vertical="center" wrapText="1"/>
    </xf>
    <xf numFmtId="177" fontId="5" fillId="0" borderId="0" xfId="5" applyNumberFormat="1" applyFont="1" applyAlignment="1">
      <alignment horizontal="left" vertical="center" shrinkToFit="1"/>
    </xf>
    <xf numFmtId="177" fontId="47" fillId="0" borderId="0" xfId="5" applyNumberFormat="1" applyFont="1" applyAlignment="1">
      <alignment horizontal="left" vertical="center" wrapText="1" shrinkToFit="1"/>
    </xf>
    <xf numFmtId="0" fontId="5" fillId="0" borderId="0" xfId="5" applyFont="1" applyAlignment="1">
      <alignment vertical="center" wrapText="1"/>
    </xf>
    <xf numFmtId="0" fontId="4" fillId="0" borderId="15" xfId="5" applyFont="1" applyBorder="1" applyAlignment="1">
      <alignment horizontal="center" vertical="center" shrinkToFit="1"/>
    </xf>
    <xf numFmtId="0" fontId="4" fillId="0" borderId="15" xfId="5" applyFont="1" applyBorder="1" applyAlignment="1">
      <alignment horizontal="center" vertical="center" wrapText="1"/>
    </xf>
    <xf numFmtId="185" fontId="5" fillId="0" borderId="15" xfId="5" applyNumberFormat="1" applyFont="1" applyBorder="1" applyAlignment="1">
      <alignment horizontal="center" vertical="center" wrapText="1"/>
    </xf>
    <xf numFmtId="184" fontId="5" fillId="4" borderId="15" xfId="5" applyNumberFormat="1" applyFont="1" applyFill="1" applyBorder="1" applyAlignment="1">
      <alignment horizontal="center" vertical="center" wrapText="1"/>
    </xf>
    <xf numFmtId="185" fontId="5" fillId="4" borderId="15" xfId="5" applyNumberFormat="1" applyFont="1" applyFill="1" applyBorder="1" applyAlignment="1">
      <alignment horizontal="center" vertical="center" wrapText="1"/>
    </xf>
    <xf numFmtId="177" fontId="5" fillId="0" borderId="0" xfId="5" applyNumberFormat="1" applyFont="1" applyAlignment="1">
      <alignment horizontal="center" vertical="center" wrapText="1"/>
    </xf>
    <xf numFmtId="177" fontId="5" fillId="0" borderId="0" xfId="5" applyNumberFormat="1" applyFont="1" applyAlignment="1">
      <alignment horizontal="right" vertical="center" wrapText="1"/>
    </xf>
    <xf numFmtId="0" fontId="50" fillId="7" borderId="6" xfId="16" applyFont="1" applyFill="1" applyBorder="1">
      <alignment vertical="center"/>
    </xf>
    <xf numFmtId="0" fontId="48" fillId="7" borderId="3" xfId="16" applyFont="1" applyFill="1" applyBorder="1">
      <alignment vertical="center"/>
    </xf>
    <xf numFmtId="0" fontId="48" fillId="7" borderId="19" xfId="16" applyFont="1" applyFill="1" applyBorder="1">
      <alignment vertical="center"/>
    </xf>
    <xf numFmtId="0" fontId="48" fillId="0" borderId="0" xfId="5" applyFont="1">
      <alignment vertical="center"/>
    </xf>
    <xf numFmtId="0" fontId="48" fillId="5" borderId="15" xfId="5" applyFont="1" applyFill="1" applyBorder="1" applyAlignment="1">
      <alignment vertical="center" wrapText="1"/>
    </xf>
    <xf numFmtId="0" fontId="48" fillId="5" borderId="16" xfId="5" applyFont="1" applyFill="1" applyBorder="1" applyAlignment="1">
      <alignment vertical="center" wrapText="1"/>
    </xf>
    <xf numFmtId="0" fontId="48" fillId="5" borderId="15" xfId="5" applyFont="1" applyFill="1" applyBorder="1" applyAlignment="1">
      <alignment horizontal="center" vertical="center" wrapText="1"/>
    </xf>
    <xf numFmtId="0" fontId="48" fillId="5" borderId="17" xfId="5" applyFont="1" applyFill="1" applyBorder="1" applyAlignment="1">
      <alignment vertical="center" wrapText="1" shrinkToFit="1"/>
    </xf>
    <xf numFmtId="0" fontId="49" fillId="5" borderId="64" xfId="4" applyFont="1" applyFill="1" applyBorder="1" applyAlignment="1">
      <alignment horizontal="center" vertical="center"/>
    </xf>
    <xf numFmtId="0" fontId="49" fillId="5" borderId="39" xfId="4" applyFont="1" applyFill="1" applyBorder="1" applyAlignment="1">
      <alignment horizontal="center" vertical="center"/>
    </xf>
    <xf numFmtId="0" fontId="48" fillId="0" borderId="39" xfId="5" applyFont="1" applyBorder="1">
      <alignment vertical="center"/>
    </xf>
    <xf numFmtId="0" fontId="48" fillId="0" borderId="65" xfId="5" applyFont="1" applyBorder="1">
      <alignment vertical="center"/>
    </xf>
    <xf numFmtId="0" fontId="48" fillId="0" borderId="20" xfId="5" applyFont="1" applyBorder="1">
      <alignment vertical="center"/>
    </xf>
    <xf numFmtId="0" fontId="49" fillId="0" borderId="3" xfId="5" applyFont="1" applyBorder="1" applyAlignment="1">
      <alignment vertical="center" wrapText="1"/>
    </xf>
    <xf numFmtId="0" fontId="49" fillId="0" borderId="67" xfId="4" applyFont="1" applyBorder="1">
      <alignment vertical="center"/>
    </xf>
    <xf numFmtId="0" fontId="49" fillId="0" borderId="60" xfId="4" applyFont="1" applyBorder="1">
      <alignment vertical="center"/>
    </xf>
    <xf numFmtId="0" fontId="9" fillId="0" borderId="68" xfId="5" applyFont="1" applyBorder="1" applyAlignment="1">
      <alignment vertical="center" wrapText="1"/>
    </xf>
    <xf numFmtId="0" fontId="48" fillId="0" borderId="1" xfId="5" applyFont="1" applyBorder="1">
      <alignment vertical="center"/>
    </xf>
    <xf numFmtId="0" fontId="48" fillId="0" borderId="2" xfId="5" applyFont="1" applyBorder="1">
      <alignment vertical="center"/>
    </xf>
    <xf numFmtId="0" fontId="48" fillId="0" borderId="60" xfId="5" applyFont="1" applyBorder="1">
      <alignment vertical="center"/>
    </xf>
    <xf numFmtId="0" fontId="48" fillId="0" borderId="69" xfId="5" applyFont="1" applyBorder="1">
      <alignment vertical="center"/>
    </xf>
    <xf numFmtId="0" fontId="48" fillId="0" borderId="59" xfId="5" applyFont="1" applyBorder="1">
      <alignment vertical="center"/>
    </xf>
    <xf numFmtId="0" fontId="49" fillId="0" borderId="70" xfId="5" applyFont="1" applyBorder="1">
      <alignment vertical="center"/>
    </xf>
    <xf numFmtId="0" fontId="48" fillId="0" borderId="40" xfId="5" applyFont="1" applyBorder="1">
      <alignment vertical="center"/>
    </xf>
    <xf numFmtId="0" fontId="48" fillId="0" borderId="19" xfId="5" applyFont="1" applyBorder="1">
      <alignment vertical="center"/>
    </xf>
    <xf numFmtId="0" fontId="48" fillId="0" borderId="6" xfId="5" applyFont="1" applyBorder="1">
      <alignment vertical="center"/>
    </xf>
    <xf numFmtId="0" fontId="48" fillId="0" borderId="5" xfId="5" applyFont="1" applyBorder="1">
      <alignment vertical="center"/>
    </xf>
    <xf numFmtId="0" fontId="48" fillId="0" borderId="71" xfId="5" applyFont="1" applyBorder="1">
      <alignment vertical="center"/>
    </xf>
    <xf numFmtId="0" fontId="48" fillId="0" borderId="7" xfId="16" applyFont="1" applyBorder="1">
      <alignment vertical="center"/>
    </xf>
    <xf numFmtId="0" fontId="48" fillId="0" borderId="0" xfId="16" applyFont="1">
      <alignment vertical="center"/>
    </xf>
    <xf numFmtId="0" fontId="48" fillId="0" borderId="5" xfId="16" applyFont="1" applyBorder="1">
      <alignment vertical="center"/>
    </xf>
    <xf numFmtId="0" fontId="48" fillId="0" borderId="72" xfId="5" applyFont="1" applyBorder="1">
      <alignment vertical="center"/>
    </xf>
    <xf numFmtId="0" fontId="48" fillId="0" borderId="7" xfId="5" applyFont="1" applyBorder="1">
      <alignment vertical="center"/>
    </xf>
    <xf numFmtId="0" fontId="52" fillId="0" borderId="7" xfId="16" applyFont="1" applyBorder="1" applyAlignment="1">
      <alignment horizontal="left" vertical="center" indent="2"/>
    </xf>
    <xf numFmtId="0" fontId="52" fillId="0" borderId="0" xfId="16" applyFont="1" applyAlignment="1">
      <alignment horizontal="left" vertical="center" indent="2"/>
    </xf>
    <xf numFmtId="0" fontId="52" fillId="0" borderId="5" xfId="16" applyFont="1" applyBorder="1" applyAlignment="1">
      <alignment horizontal="left" vertical="center" indent="2"/>
    </xf>
    <xf numFmtId="0" fontId="48" fillId="0" borderId="7" xfId="16" applyFont="1" applyBorder="1" applyAlignment="1">
      <alignment horizontal="left" vertical="center" indent="2"/>
    </xf>
    <xf numFmtId="0" fontId="48" fillId="0" borderId="0" xfId="16" applyFont="1" applyAlignment="1">
      <alignment horizontal="left" vertical="center" indent="2"/>
    </xf>
    <xf numFmtId="0" fontId="48" fillId="0" borderId="5" xfId="16" applyFont="1" applyBorder="1" applyAlignment="1">
      <alignment horizontal="left" vertical="center" indent="2"/>
    </xf>
    <xf numFmtId="0" fontId="48" fillId="0" borderId="7" xfId="16" applyFont="1" applyBorder="1" applyAlignment="1">
      <alignment horizontal="left" vertical="center" indent="1"/>
    </xf>
    <xf numFmtId="0" fontId="48" fillId="0" borderId="0" xfId="16" applyFont="1" applyAlignment="1">
      <alignment horizontal="left" vertical="center" indent="1"/>
    </xf>
    <xf numFmtId="0" fontId="48" fillId="0" borderId="5" xfId="16" applyFont="1" applyBorder="1" applyAlignment="1">
      <alignment horizontal="left" vertical="center" indent="1"/>
    </xf>
    <xf numFmtId="0" fontId="48" fillId="0" borderId="2" xfId="16" applyFont="1" applyBorder="1" applyAlignment="1">
      <alignment horizontal="left" vertical="center" indent="2"/>
    </xf>
    <xf numFmtId="0" fontId="48" fillId="0" borderId="8" xfId="16" applyFont="1" applyBorder="1" applyAlignment="1">
      <alignment horizontal="left" vertical="center" indent="1"/>
    </xf>
    <xf numFmtId="0" fontId="48" fillId="0" borderId="9" xfId="16" applyFont="1" applyBorder="1" applyAlignment="1">
      <alignment horizontal="left" vertical="center" indent="1"/>
    </xf>
    <xf numFmtId="0" fontId="48" fillId="13" borderId="73" xfId="5" applyFont="1" applyFill="1" applyBorder="1" applyAlignment="1">
      <alignment horizontal="center" vertical="center" shrinkToFit="1"/>
    </xf>
    <xf numFmtId="0" fontId="49" fillId="0" borderId="59" xfId="4" applyFont="1" applyBorder="1">
      <alignment vertical="center"/>
    </xf>
    <xf numFmtId="0" fontId="49" fillId="5" borderId="66" xfId="4" applyFont="1" applyFill="1" applyBorder="1" applyAlignment="1">
      <alignment horizontal="center" vertical="center"/>
    </xf>
    <xf numFmtId="0" fontId="48" fillId="0" borderId="0" xfId="5" applyFont="1" applyAlignment="1">
      <alignment horizontal="center" vertical="center"/>
    </xf>
    <xf numFmtId="0" fontId="49" fillId="0" borderId="60" xfId="4" applyFont="1" applyBorder="1" applyAlignment="1">
      <alignment vertical="center" shrinkToFit="1"/>
    </xf>
    <xf numFmtId="0" fontId="49" fillId="0" borderId="74" xfId="4" applyFont="1" applyBorder="1" applyAlignment="1">
      <alignment vertical="center" shrinkToFit="1"/>
    </xf>
    <xf numFmtId="0" fontId="49" fillId="0" borderId="0" xfId="4" applyFont="1">
      <alignment vertical="center"/>
    </xf>
    <xf numFmtId="0" fontId="48" fillId="13" borderId="15" xfId="5" applyFont="1" applyFill="1" applyBorder="1" applyAlignment="1">
      <alignment horizontal="center" vertical="center" shrinkToFit="1"/>
    </xf>
    <xf numFmtId="0" fontId="49" fillId="0" borderId="58" xfId="4" applyFont="1" applyBorder="1">
      <alignment vertical="center"/>
    </xf>
    <xf numFmtId="0" fontId="48" fillId="7" borderId="75" xfId="5" applyFont="1" applyFill="1" applyBorder="1">
      <alignment vertical="center"/>
    </xf>
    <xf numFmtId="0" fontId="48" fillId="0" borderId="7" xfId="5" applyFont="1" applyBorder="1" applyAlignment="1">
      <alignment horizontal="center" vertical="center"/>
    </xf>
    <xf numFmtId="0" fontId="48" fillId="0" borderId="76" xfId="5" applyFont="1" applyBorder="1" applyAlignment="1">
      <alignment vertical="center" shrinkToFit="1"/>
    </xf>
    <xf numFmtId="0" fontId="48" fillId="0" borderId="7" xfId="5" applyFont="1" applyBorder="1" applyAlignment="1">
      <alignment vertical="center" shrinkToFit="1"/>
    </xf>
    <xf numFmtId="0" fontId="48" fillId="0" borderId="0" xfId="5" applyFont="1" applyAlignment="1">
      <alignment vertical="center" shrinkToFit="1"/>
    </xf>
    <xf numFmtId="0" fontId="48" fillId="0" borderId="69" xfId="5" applyFont="1" applyBorder="1" applyAlignment="1">
      <alignment vertical="center" shrinkToFit="1"/>
    </xf>
    <xf numFmtId="0" fontId="48" fillId="0" borderId="72" xfId="5" applyFont="1" applyBorder="1" applyAlignment="1">
      <alignment vertical="center" shrinkToFit="1"/>
    </xf>
    <xf numFmtId="0" fontId="48" fillId="7" borderId="0" xfId="5" applyFont="1" applyFill="1">
      <alignment vertical="center"/>
    </xf>
    <xf numFmtId="0" fontId="49" fillId="0" borderId="77" xfId="4" applyFont="1" applyBorder="1">
      <alignment vertical="center"/>
    </xf>
    <xf numFmtId="0" fontId="48" fillId="7" borderId="78" xfId="5" applyFont="1" applyFill="1" applyBorder="1">
      <alignment vertical="center"/>
    </xf>
    <xf numFmtId="0" fontId="48" fillId="7" borderId="79" xfId="5" applyFont="1" applyFill="1" applyBorder="1">
      <alignment vertical="center"/>
    </xf>
    <xf numFmtId="0" fontId="53" fillId="14" borderId="0" xfId="4" applyFont="1" applyFill="1">
      <alignment vertical="center"/>
    </xf>
    <xf numFmtId="0" fontId="53" fillId="14" borderId="0" xfId="5" applyFont="1" applyFill="1">
      <alignment vertical="center"/>
    </xf>
    <xf numFmtId="0" fontId="5" fillId="5" borderId="8" xfId="5" applyFont="1" applyFill="1" applyBorder="1" applyAlignment="1">
      <alignment horizontal="left" vertical="center"/>
    </xf>
    <xf numFmtId="0" fontId="8" fillId="0" borderId="8" xfId="0" applyFont="1" applyBorder="1">
      <alignment vertical="center"/>
    </xf>
    <xf numFmtId="0" fontId="4" fillId="2" borderId="15" xfId="0" applyFont="1" applyFill="1" applyBorder="1" applyAlignment="1">
      <alignment horizontal="center" vertical="center" shrinkToFit="1"/>
    </xf>
    <xf numFmtId="0" fontId="6" fillId="0" borderId="0" xfId="0" applyFont="1">
      <alignment vertical="center"/>
    </xf>
    <xf numFmtId="0" fontId="27" fillId="0" borderId="0" xfId="0" applyFont="1" applyAlignment="1">
      <alignment vertical="center" wrapText="1"/>
    </xf>
    <xf numFmtId="0" fontId="11" fillId="0" borderId="0" xfId="0" applyFont="1" applyAlignment="1">
      <alignment vertical="center" wrapText="1"/>
    </xf>
    <xf numFmtId="0" fontId="27" fillId="0" borderId="0" xfId="5" applyFont="1">
      <alignment vertical="center"/>
    </xf>
    <xf numFmtId="0" fontId="34" fillId="2" borderId="6" xfId="5" applyFont="1" applyFill="1" applyBorder="1" applyAlignment="1">
      <alignment horizontal="center" vertical="center" wrapText="1"/>
    </xf>
    <xf numFmtId="0" fontId="34" fillId="2" borderId="49" xfId="5" applyFont="1" applyFill="1" applyBorder="1" applyAlignment="1">
      <alignment horizontal="center" vertical="center" wrapText="1"/>
    </xf>
    <xf numFmtId="0" fontId="35" fillId="2" borderId="3" xfId="12" applyFont="1" applyFill="1" applyBorder="1" applyAlignment="1">
      <alignment horizontal="center" vertical="center" wrapText="1"/>
    </xf>
    <xf numFmtId="0" fontId="35" fillId="2" borderId="6" xfId="12" applyFont="1" applyFill="1" applyBorder="1" applyAlignment="1">
      <alignment horizontal="center" vertical="center" wrapText="1"/>
    </xf>
    <xf numFmtId="0" fontId="34" fillId="2" borderId="20" xfId="5" applyFont="1" applyFill="1" applyBorder="1" applyAlignment="1">
      <alignment horizontal="center" vertical="center" wrapText="1"/>
    </xf>
    <xf numFmtId="0" fontId="61" fillId="2" borderId="14" xfId="12" applyFont="1" applyFill="1" applyBorder="1" applyAlignment="1">
      <alignment horizontal="center" vertical="center" wrapText="1"/>
    </xf>
    <xf numFmtId="0" fontId="4" fillId="8" borderId="14" xfId="12" applyFont="1" applyFill="1" applyBorder="1" applyAlignment="1">
      <alignment horizontal="center" vertical="center"/>
    </xf>
    <xf numFmtId="0" fontId="39" fillId="3" borderId="52" xfId="0" applyFont="1" applyFill="1" applyBorder="1" applyAlignment="1">
      <alignment horizontal="left" vertical="center" wrapText="1"/>
    </xf>
    <xf numFmtId="0" fontId="39" fillId="3" borderId="53" xfId="0" applyFont="1" applyFill="1" applyBorder="1" applyAlignment="1">
      <alignment horizontal="left" vertical="center" wrapText="1"/>
    </xf>
    <xf numFmtId="177" fontId="47" fillId="5" borderId="14" xfId="5" applyNumberFormat="1" applyFont="1" applyFill="1" applyBorder="1" applyAlignment="1">
      <alignment horizontal="left" vertical="center" wrapText="1" shrinkToFit="1"/>
    </xf>
    <xf numFmtId="185" fontId="5" fillId="5" borderId="24" xfId="5" applyNumberFormat="1" applyFont="1" applyFill="1" applyBorder="1" applyAlignment="1">
      <alignment horizontal="center" vertical="center" shrinkToFit="1"/>
    </xf>
    <xf numFmtId="185" fontId="5" fillId="5" borderId="14" xfId="5" applyNumberFormat="1" applyFont="1" applyFill="1" applyBorder="1" applyAlignment="1">
      <alignment horizontal="center" vertical="center" shrinkToFit="1"/>
    </xf>
    <xf numFmtId="0" fontId="6" fillId="0" borderId="0" xfId="5" applyFont="1" applyAlignment="1">
      <alignment horizontal="left" vertical="center"/>
    </xf>
    <xf numFmtId="0" fontId="8" fillId="0" borderId="17" xfId="0" applyFont="1" applyBorder="1">
      <alignment vertical="center"/>
    </xf>
    <xf numFmtId="0" fontId="8" fillId="0" borderId="18" xfId="0" applyFont="1" applyBorder="1">
      <alignment vertical="center"/>
    </xf>
    <xf numFmtId="0" fontId="37" fillId="15" borderId="20" xfId="12" applyFont="1" applyFill="1" applyBorder="1" applyAlignment="1">
      <alignment horizontal="left" vertical="center" wrapText="1"/>
    </xf>
    <xf numFmtId="177" fontId="36" fillId="15" borderId="6" xfId="12" applyNumberFormat="1" applyFont="1" applyFill="1" applyBorder="1" applyAlignment="1">
      <alignment horizontal="center" vertical="center"/>
    </xf>
    <xf numFmtId="179" fontId="36" fillId="15" borderId="3" xfId="1" applyNumberFormat="1" applyFont="1" applyFill="1" applyBorder="1" applyAlignment="1">
      <alignment horizontal="right" vertical="center" shrinkToFit="1"/>
    </xf>
    <xf numFmtId="179" fontId="36" fillId="15" borderId="6" xfId="1" applyNumberFormat="1" applyFont="1" applyFill="1" applyBorder="1" applyAlignment="1">
      <alignment horizontal="right" vertical="center" shrinkToFit="1"/>
    </xf>
    <xf numFmtId="178" fontId="36" fillId="15" borderId="41" xfId="12" applyNumberFormat="1" applyFont="1" applyFill="1" applyBorder="1" applyAlignment="1">
      <alignment horizontal="center" vertical="center" shrinkToFit="1"/>
    </xf>
    <xf numFmtId="38" fontId="36" fillId="15" borderId="6" xfId="1" applyFont="1" applyFill="1" applyBorder="1" applyAlignment="1">
      <alignment horizontal="left" vertical="center" shrinkToFit="1"/>
    </xf>
    <xf numFmtId="0" fontId="37" fillId="15" borderId="6" xfId="12" applyFont="1" applyFill="1" applyBorder="1" applyAlignment="1">
      <alignment vertical="center" wrapText="1"/>
    </xf>
    <xf numFmtId="38" fontId="36" fillId="15" borderId="49" xfId="1" applyFont="1" applyFill="1" applyBorder="1" applyAlignment="1">
      <alignment horizontal="left" vertical="center" shrinkToFit="1"/>
    </xf>
    <xf numFmtId="178" fontId="36" fillId="15" borderId="42" xfId="12" applyNumberFormat="1" applyFont="1" applyFill="1" applyBorder="1" applyAlignment="1">
      <alignment horizontal="center" vertical="center" shrinkToFit="1"/>
    </xf>
    <xf numFmtId="0" fontId="31" fillId="15" borderId="0" xfId="0" applyFont="1" applyFill="1" applyAlignment="1">
      <alignment horizontal="right" vertical="center"/>
    </xf>
    <xf numFmtId="38" fontId="5" fillId="15" borderId="17" xfId="1" applyFont="1" applyFill="1" applyBorder="1" applyAlignment="1">
      <alignment vertical="center"/>
    </xf>
    <xf numFmtId="38" fontId="36" fillId="15" borderId="20" xfId="1" applyFont="1" applyFill="1" applyBorder="1" applyAlignment="1">
      <alignment vertical="center"/>
    </xf>
    <xf numFmtId="0" fontId="11" fillId="15" borderId="24" xfId="5" applyFont="1" applyFill="1" applyBorder="1" applyAlignment="1">
      <alignment vertical="center" wrapText="1"/>
    </xf>
    <xf numFmtId="0" fontId="11" fillId="15" borderId="14" xfId="5" applyFont="1" applyFill="1" applyBorder="1" applyAlignment="1">
      <alignment vertical="center" wrapText="1"/>
    </xf>
    <xf numFmtId="0" fontId="11" fillId="15" borderId="57" xfId="5" applyFont="1" applyFill="1" applyBorder="1" applyAlignment="1">
      <alignment vertical="center" wrapText="1"/>
    </xf>
    <xf numFmtId="0" fontId="5" fillId="15" borderId="24" xfId="5" applyFont="1" applyFill="1" applyBorder="1" applyAlignment="1">
      <alignment horizontal="center" vertical="center" wrapText="1"/>
    </xf>
    <xf numFmtId="0" fontId="5" fillId="15" borderId="14" xfId="5" applyFont="1" applyFill="1" applyBorder="1" applyAlignment="1">
      <alignment horizontal="center" vertical="center" wrapText="1"/>
    </xf>
    <xf numFmtId="0" fontId="5" fillId="15" borderId="57" xfId="5" applyFont="1" applyFill="1" applyBorder="1" applyAlignment="1">
      <alignment horizontal="center" vertical="center" wrapText="1"/>
    </xf>
    <xf numFmtId="181" fontId="5" fillId="15" borderId="24" xfId="5" applyNumberFormat="1" applyFont="1" applyFill="1" applyBorder="1" applyAlignment="1">
      <alignment horizontal="center" vertical="center" wrapText="1"/>
    </xf>
    <xf numFmtId="182" fontId="5" fillId="15" borderId="24" xfId="5" applyNumberFormat="1" applyFont="1" applyFill="1" applyBorder="1" applyAlignment="1">
      <alignment horizontal="center" vertical="center" shrinkToFit="1"/>
    </xf>
    <xf numFmtId="184" fontId="5" fillId="15" borderId="24" xfId="5" applyNumberFormat="1" applyFont="1" applyFill="1" applyBorder="1" applyAlignment="1">
      <alignment horizontal="center" vertical="center" shrinkToFit="1"/>
    </xf>
    <xf numFmtId="181" fontId="5" fillId="15" borderId="14" xfId="5" applyNumberFormat="1" applyFont="1" applyFill="1" applyBorder="1" applyAlignment="1">
      <alignment horizontal="center" vertical="center" wrapText="1"/>
    </xf>
    <xf numFmtId="182" fontId="5" fillId="15" borderId="14" xfId="5" applyNumberFormat="1" applyFont="1" applyFill="1" applyBorder="1" applyAlignment="1">
      <alignment horizontal="center" vertical="center" shrinkToFit="1"/>
    </xf>
    <xf numFmtId="184" fontId="5" fillId="15" borderId="14" xfId="5" applyNumberFormat="1" applyFont="1" applyFill="1" applyBorder="1" applyAlignment="1">
      <alignment horizontal="center" vertical="center" shrinkToFit="1"/>
    </xf>
    <xf numFmtId="182" fontId="5" fillId="15" borderId="57" xfId="5" applyNumberFormat="1" applyFont="1" applyFill="1" applyBorder="1" applyAlignment="1">
      <alignment horizontal="center" vertical="center" shrinkToFit="1"/>
    </xf>
    <xf numFmtId="184" fontId="5" fillId="15" borderId="57" xfId="5" applyNumberFormat="1" applyFont="1" applyFill="1" applyBorder="1" applyAlignment="1">
      <alignment horizontal="center" vertical="center" shrinkToFit="1"/>
    </xf>
    <xf numFmtId="181" fontId="5" fillId="15" borderId="57" xfId="5" applyNumberFormat="1" applyFont="1" applyFill="1" applyBorder="1" applyAlignment="1">
      <alignment horizontal="center" vertical="center" wrapText="1"/>
    </xf>
    <xf numFmtId="0" fontId="65" fillId="0" borderId="0" xfId="0" applyFont="1">
      <alignment vertical="center"/>
    </xf>
    <xf numFmtId="0" fontId="42" fillId="0" borderId="17" xfId="0" applyFont="1" applyBorder="1" applyAlignment="1">
      <alignment horizontal="left" vertical="center"/>
    </xf>
    <xf numFmtId="180" fontId="36" fillId="15" borderId="6" xfId="12" applyNumberFormat="1" applyFont="1" applyFill="1" applyBorder="1" applyAlignment="1">
      <alignment horizontal="center" vertical="center"/>
    </xf>
    <xf numFmtId="176" fontId="6" fillId="0" borderId="0" xfId="5" applyNumberFormat="1" applyFont="1">
      <alignment vertical="center"/>
    </xf>
    <xf numFmtId="176" fontId="35" fillId="2" borderId="6" xfId="12" applyNumberFormat="1" applyFont="1" applyFill="1" applyBorder="1" applyAlignment="1">
      <alignment horizontal="center" vertical="center" wrapText="1"/>
    </xf>
    <xf numFmtId="176" fontId="36" fillId="5" borderId="6" xfId="1" applyNumberFormat="1" applyFont="1" applyFill="1" applyBorder="1" applyAlignment="1">
      <alignment horizontal="right" vertical="center" shrinkToFit="1"/>
    </xf>
    <xf numFmtId="176" fontId="35" fillId="5" borderId="46" xfId="0" applyNumberFormat="1" applyFont="1" applyFill="1" applyBorder="1" applyAlignment="1">
      <alignment horizontal="right" vertical="center" shrinkToFit="1"/>
    </xf>
    <xf numFmtId="176" fontId="4" fillId="0" borderId="0" xfId="12" applyNumberFormat="1" applyFont="1" applyAlignment="1">
      <alignment vertical="center"/>
    </xf>
    <xf numFmtId="176" fontId="11" fillId="0" borderId="0" xfId="12" applyNumberFormat="1" applyFont="1" applyAlignment="1">
      <alignment horizontal="left" vertical="center" wrapText="1"/>
    </xf>
    <xf numFmtId="176" fontId="42" fillId="0" borderId="17" xfId="0" applyNumberFormat="1" applyFont="1" applyBorder="1">
      <alignment vertical="center"/>
    </xf>
    <xf numFmtId="176" fontId="5" fillId="0" borderId="0" xfId="1" applyNumberFormat="1" applyFont="1" applyFill="1" applyBorder="1" applyAlignment="1">
      <alignment horizontal="right" vertical="center" wrapText="1"/>
    </xf>
    <xf numFmtId="176" fontId="42" fillId="0" borderId="0" xfId="15" applyNumberFormat="1" applyFont="1" applyAlignment="1">
      <alignment vertical="center"/>
    </xf>
    <xf numFmtId="176" fontId="11" fillId="0" borderId="16" xfId="15" applyNumberFormat="1" applyFont="1" applyBorder="1" applyAlignment="1">
      <alignment horizontal="left" vertical="center"/>
    </xf>
    <xf numFmtId="176" fontId="10" fillId="0" borderId="16" xfId="0" applyNumberFormat="1" applyFont="1" applyBorder="1">
      <alignment vertical="center"/>
    </xf>
    <xf numFmtId="176" fontId="11" fillId="0" borderId="0" xfId="15" applyNumberFormat="1" applyFont="1" applyAlignment="1">
      <alignment horizontal="center" vertical="center" shrinkToFit="1"/>
    </xf>
    <xf numFmtId="176" fontId="4" fillId="0" borderId="0" xfId="12" applyNumberFormat="1" applyFont="1"/>
    <xf numFmtId="176" fontId="5" fillId="0" borderId="0" xfId="5" applyNumberFormat="1" applyFont="1" applyAlignment="1">
      <alignment horizontal="right" vertical="center"/>
    </xf>
    <xf numFmtId="176" fontId="34" fillId="2" borderId="6" xfId="5" applyNumberFormat="1" applyFont="1" applyFill="1" applyBorder="1" applyAlignment="1">
      <alignment horizontal="center" vertical="center" wrapText="1"/>
    </xf>
    <xf numFmtId="176" fontId="36" fillId="15" borderId="6" xfId="12" applyNumberFormat="1" applyFont="1" applyFill="1" applyBorder="1" applyAlignment="1">
      <alignment horizontal="center" vertical="center"/>
    </xf>
    <xf numFmtId="176" fontId="35" fillId="3" borderId="52" xfId="0" applyNumberFormat="1" applyFont="1" applyFill="1" applyBorder="1" applyAlignment="1">
      <alignment horizontal="center" vertical="center"/>
    </xf>
    <xf numFmtId="176" fontId="5" fillId="0" borderId="15" xfId="0" applyNumberFormat="1" applyFont="1" applyBorder="1" applyAlignment="1">
      <alignment horizontal="center" shrinkToFit="1"/>
    </xf>
    <xf numFmtId="176" fontId="5" fillId="15" borderId="15" xfId="0" applyNumberFormat="1" applyFont="1" applyFill="1" applyBorder="1" applyAlignment="1">
      <alignment horizontal="center"/>
    </xf>
    <xf numFmtId="176" fontId="5" fillId="0" borderId="0" xfId="15" applyNumberFormat="1" applyFont="1"/>
    <xf numFmtId="176" fontId="5" fillId="0" borderId="17" xfId="15" applyNumberFormat="1" applyFont="1" applyBorder="1"/>
    <xf numFmtId="0" fontId="31" fillId="0" borderId="0" xfId="5" applyFont="1">
      <alignment vertical="center"/>
    </xf>
    <xf numFmtId="0" fontId="9" fillId="16" borderId="15" xfId="0" applyFont="1" applyFill="1" applyBorder="1" applyAlignment="1">
      <alignment horizontal="center" vertical="center" wrapText="1"/>
    </xf>
    <xf numFmtId="0" fontId="56" fillId="6" borderId="15" xfId="0" applyFont="1" applyFill="1" applyBorder="1" applyAlignment="1">
      <alignment horizontal="center" vertical="center" wrapText="1"/>
    </xf>
    <xf numFmtId="0" fontId="56" fillId="16" borderId="15" xfId="0" applyFont="1" applyFill="1" applyBorder="1" applyAlignment="1">
      <alignment horizontal="center" vertical="center" wrapText="1"/>
    </xf>
    <xf numFmtId="0" fontId="68" fillId="0" borderId="15" xfId="17" quotePrefix="1" applyFont="1" applyBorder="1" applyAlignment="1">
      <alignment vertical="center" wrapText="1"/>
    </xf>
    <xf numFmtId="0" fontId="48" fillId="7" borderId="85" xfId="5" applyFont="1" applyFill="1" applyBorder="1">
      <alignment vertical="center"/>
    </xf>
    <xf numFmtId="0" fontId="48" fillId="7" borderId="84" xfId="5" applyFont="1" applyFill="1" applyBorder="1">
      <alignment vertical="center"/>
    </xf>
    <xf numFmtId="0" fontId="48" fillId="7" borderId="73" xfId="5" applyFont="1" applyFill="1" applyBorder="1">
      <alignment vertical="center"/>
    </xf>
    <xf numFmtId="0" fontId="48" fillId="7" borderId="86" xfId="5" applyFont="1" applyFill="1" applyBorder="1">
      <alignment vertical="center"/>
    </xf>
    <xf numFmtId="0" fontId="5" fillId="6" borderId="0" xfId="0" applyFont="1" applyFill="1" applyAlignment="1">
      <alignment vertical="center" wrapText="1"/>
    </xf>
    <xf numFmtId="0" fontId="6" fillId="6" borderId="0" xfId="0" applyFont="1" applyFill="1" applyAlignment="1">
      <alignment vertical="center" wrapText="1"/>
    </xf>
    <xf numFmtId="0" fontId="57" fillId="9" borderId="15" xfId="0" applyFont="1" applyFill="1" applyBorder="1" applyAlignment="1">
      <alignment horizontal="center" vertical="center" wrapText="1"/>
    </xf>
    <xf numFmtId="0" fontId="59" fillId="0" borderId="15" xfId="17" applyFont="1" applyBorder="1" applyAlignment="1">
      <alignment vertical="center" wrapText="1"/>
    </xf>
    <xf numFmtId="0" fontId="69" fillId="0" borderId="15" xfId="17" applyFont="1" applyBorder="1" applyAlignment="1">
      <alignment vertical="center" wrapText="1"/>
    </xf>
    <xf numFmtId="0" fontId="70" fillId="0" borderId="15" xfId="17" quotePrefix="1" applyFont="1" applyBorder="1" applyAlignment="1">
      <alignment vertical="center" wrapText="1"/>
    </xf>
    <xf numFmtId="0" fontId="71" fillId="0" borderId="15" xfId="17" applyFont="1" applyBorder="1" applyAlignment="1">
      <alignment vertical="center" wrapText="1"/>
    </xf>
    <xf numFmtId="0" fontId="0" fillId="0" borderId="0" xfId="0" applyAlignment="1"/>
    <xf numFmtId="0" fontId="0" fillId="0" borderId="87" xfId="0" applyBorder="1" applyAlignment="1"/>
    <xf numFmtId="0" fontId="0" fillId="0" borderId="88" xfId="0" applyBorder="1" applyAlignment="1"/>
    <xf numFmtId="0" fontId="0" fillId="0" borderId="89" xfId="0" applyBorder="1" applyAlignment="1"/>
    <xf numFmtId="0" fontId="0" fillId="0" borderId="47" xfId="0" applyBorder="1" applyAlignment="1"/>
    <xf numFmtId="0" fontId="0" fillId="0" borderId="48" xfId="0" applyBorder="1" applyAlignment="1"/>
    <xf numFmtId="0" fontId="0" fillId="0" borderId="90" xfId="0" applyBorder="1" applyAlignment="1"/>
    <xf numFmtId="0" fontId="0" fillId="0" borderId="91" xfId="0" applyBorder="1" applyAlignment="1"/>
    <xf numFmtId="0" fontId="0" fillId="0" borderId="92" xfId="0" applyBorder="1" applyAlignment="1"/>
    <xf numFmtId="0" fontId="72" fillId="0" borderId="0" xfId="0" applyFont="1" applyAlignment="1"/>
    <xf numFmtId="0" fontId="73" fillId="0" borderId="0" xfId="0" applyFont="1" applyAlignment="1"/>
    <xf numFmtId="0" fontId="73"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20" fillId="0" borderId="3" xfId="0" applyFont="1" applyBorder="1">
      <alignment vertical="center"/>
    </xf>
    <xf numFmtId="0" fontId="20" fillId="0" borderId="19" xfId="0" applyFont="1" applyBorder="1">
      <alignment vertical="center"/>
    </xf>
    <xf numFmtId="0" fontId="20" fillId="0" borderId="0" xfId="0" applyFont="1">
      <alignment vertical="center"/>
    </xf>
    <xf numFmtId="0" fontId="20" fillId="0" borderId="5" xfId="0" applyFont="1" applyBorder="1">
      <alignment vertical="center"/>
    </xf>
    <xf numFmtId="0" fontId="20" fillId="0" borderId="8" xfId="0" applyFont="1" applyBorder="1">
      <alignment vertical="center"/>
    </xf>
    <xf numFmtId="0" fontId="20" fillId="0" borderId="9" xfId="0" applyFont="1" applyBorder="1">
      <alignment vertical="center"/>
    </xf>
    <xf numFmtId="0" fontId="25"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56" fillId="0" borderId="0" xfId="0" applyFont="1" applyAlignment="1">
      <alignment horizontal="center" vertical="center" wrapText="1"/>
    </xf>
    <xf numFmtId="0" fontId="68" fillId="0" borderId="0" xfId="17" quotePrefix="1" applyFont="1" applyFill="1" applyBorder="1" applyAlignment="1">
      <alignment vertical="center" wrapText="1"/>
    </xf>
    <xf numFmtId="0" fontId="75" fillId="0" borderId="0" xfId="0" applyFont="1" applyAlignment="1">
      <alignment horizontal="left" vertical="top" wrapText="1"/>
    </xf>
    <xf numFmtId="0" fontId="22" fillId="0" borderId="0" xfId="0" applyFont="1">
      <alignment vertical="center"/>
    </xf>
    <xf numFmtId="0" fontId="20" fillId="0" borderId="99" xfId="0" applyFont="1" applyBorder="1">
      <alignment vertical="center"/>
    </xf>
    <xf numFmtId="0" fontId="77" fillId="0" borderId="0" xfId="0" applyFont="1" applyAlignment="1">
      <alignment horizontal="left"/>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5" xfId="0" applyBorder="1">
      <alignment vertical="center"/>
    </xf>
    <xf numFmtId="0" fontId="0" fillId="0" borderId="15" xfId="0" applyBorder="1" applyAlignment="1"/>
    <xf numFmtId="0" fontId="0" fillId="0" borderId="4" xfId="0" applyBorder="1" applyAlignment="1"/>
    <xf numFmtId="3" fontId="0" fillId="0" borderId="15" xfId="0" applyNumberFormat="1" applyBorder="1" applyAlignment="1">
      <alignment horizontal="center" vertical="center"/>
    </xf>
    <xf numFmtId="56" fontId="0" fillId="0" borderId="15" xfId="0" applyNumberFormat="1" applyBorder="1" applyAlignment="1">
      <alignment horizontal="center" vertical="center"/>
    </xf>
    <xf numFmtId="0" fontId="78" fillId="0" borderId="0" xfId="0" applyFont="1" applyAlignment="1"/>
    <xf numFmtId="0" fontId="0" fillId="0" borderId="15" xfId="0" applyBorder="1" applyAlignment="1">
      <alignment horizontal="center" vertical="center" wrapText="1"/>
    </xf>
    <xf numFmtId="0" fontId="0" fillId="0" borderId="15" xfId="0" applyBorder="1" applyAlignment="1">
      <alignment horizontal="left" vertical="center"/>
    </xf>
    <xf numFmtId="0" fontId="0" fillId="0" borderId="0" xfId="0" applyAlignment="1">
      <alignment horizontal="left" vertical="center"/>
    </xf>
    <xf numFmtId="20" fontId="0" fillId="0" borderId="15" xfId="0" applyNumberFormat="1" applyBorder="1" applyAlignment="1">
      <alignment horizontal="left" vertical="center"/>
    </xf>
    <xf numFmtId="191" fontId="77" fillId="0" borderId="0" xfId="0" applyNumberFormat="1" applyFont="1" applyAlignment="1">
      <alignment horizontal="left"/>
    </xf>
    <xf numFmtId="191" fontId="0" fillId="0" borderId="15" xfId="0" applyNumberFormat="1" applyBorder="1" applyAlignment="1">
      <alignment horizontal="center" vertical="center"/>
    </xf>
    <xf numFmtId="191" fontId="0" fillId="0" borderId="15" xfId="0" applyNumberFormat="1" applyBorder="1" applyAlignment="1"/>
    <xf numFmtId="191" fontId="0" fillId="0" borderId="0" xfId="0" applyNumberFormat="1" applyAlignment="1"/>
    <xf numFmtId="191" fontId="0" fillId="0" borderId="15" xfId="0" applyNumberFormat="1" applyBorder="1">
      <alignment vertical="center"/>
    </xf>
    <xf numFmtId="0" fontId="0" fillId="0" borderId="4" xfId="0" applyBorder="1">
      <alignment vertical="center"/>
    </xf>
    <xf numFmtId="0" fontId="78" fillId="0" borderId="91" xfId="0" applyFont="1" applyBorder="1" applyAlignment="1"/>
    <xf numFmtId="0" fontId="78" fillId="0" borderId="48" xfId="0" applyFont="1" applyBorder="1" applyAlignment="1"/>
    <xf numFmtId="191" fontId="78" fillId="0" borderId="91" xfId="0" applyNumberFormat="1" applyFont="1" applyBorder="1" applyAlignment="1"/>
    <xf numFmtId="49" fontId="0" fillId="0" borderId="15" xfId="0" applyNumberFormat="1" applyBorder="1" applyAlignment="1">
      <alignment horizontal="center" vertical="center"/>
    </xf>
    <xf numFmtId="49" fontId="78" fillId="0" borderId="0" xfId="0" applyNumberFormat="1" applyFont="1" applyAlignment="1"/>
    <xf numFmtId="49" fontId="77" fillId="0" borderId="0" xfId="0" applyNumberFormat="1" applyFont="1" applyAlignment="1">
      <alignment horizontal="left"/>
    </xf>
    <xf numFmtId="49" fontId="0" fillId="0" borderId="0" xfId="0" applyNumberFormat="1" applyAlignment="1"/>
    <xf numFmtId="0" fontId="70" fillId="0" borderId="0" xfId="17" quotePrefix="1" applyFont="1">
      <alignment vertical="center"/>
    </xf>
    <xf numFmtId="0" fontId="70" fillId="3" borderId="15" xfId="17" applyFont="1" applyFill="1" applyBorder="1" applyAlignment="1">
      <alignment horizontal="left" vertical="center" wrapText="1"/>
    </xf>
    <xf numFmtId="0" fontId="0" fillId="0" borderId="0" xfId="0" applyAlignment="1">
      <alignment horizontal="center" vertical="center"/>
    </xf>
    <xf numFmtId="0" fontId="8" fillId="0" borderId="0" xfId="0" applyFont="1" applyAlignment="1">
      <alignment horizontal="right" vertical="center"/>
    </xf>
    <xf numFmtId="0" fontId="80" fillId="0" borderId="0" xfId="0" applyFont="1" applyAlignment="1">
      <alignment horizontal="center" vertical="center"/>
    </xf>
    <xf numFmtId="0" fontId="0" fillId="0" borderId="0" xfId="0" applyAlignment="1">
      <alignment vertical="center" wrapText="1"/>
    </xf>
    <xf numFmtId="0" fontId="55" fillId="0" borderId="0" xfId="0" applyFont="1" applyAlignment="1">
      <alignment horizontal="center" vertical="center"/>
    </xf>
    <xf numFmtId="0" fontId="0" fillId="0" borderId="0" xfId="0" applyAlignment="1">
      <alignment horizontal="left" vertical="center" wrapText="1"/>
    </xf>
    <xf numFmtId="0" fontId="5" fillId="3" borderId="0" xfId="0" applyFont="1" applyFill="1">
      <alignment vertical="center"/>
    </xf>
    <xf numFmtId="0" fontId="11" fillId="3" borderId="0" xfId="0" applyFont="1" applyFill="1" applyAlignment="1">
      <alignment vertical="center" wrapText="1"/>
    </xf>
    <xf numFmtId="0" fontId="10" fillId="5" borderId="0" xfId="0" applyFont="1" applyFill="1" applyAlignment="1">
      <alignment vertical="center" wrapText="1"/>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11" fillId="0" borderId="0" xfId="0" applyFont="1" applyAlignment="1">
      <alignment horizontal="left" vertical="center" wrapText="1"/>
    </xf>
    <xf numFmtId="0" fontId="5" fillId="7" borderId="8" xfId="0" applyFont="1" applyFill="1" applyBorder="1">
      <alignment vertical="center"/>
    </xf>
    <xf numFmtId="0" fontId="5" fillId="7" borderId="11" xfId="0" applyFont="1" applyFill="1" applyBorder="1">
      <alignment vertical="center"/>
    </xf>
    <xf numFmtId="0" fontId="11" fillId="0" borderId="0" xfId="0" applyFont="1" applyAlignment="1">
      <alignment vertical="center" wrapText="1"/>
    </xf>
    <xf numFmtId="0" fontId="10" fillId="7" borderId="0" xfId="0" applyFont="1" applyFill="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9" fillId="0" borderId="16" xfId="0" applyFont="1" applyBorder="1" applyAlignment="1">
      <alignment horizontal="left"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xf>
    <xf numFmtId="0" fontId="9" fillId="0" borderId="18" xfId="0" applyFont="1" applyBorder="1" applyAlignment="1">
      <alignment horizontal="left" vertical="center"/>
    </xf>
    <xf numFmtId="178" fontId="38" fillId="11" borderId="51" xfId="12" applyNumberFormat="1" applyFont="1" applyFill="1" applyBorder="1" applyAlignment="1">
      <alignment horizontal="center" vertical="justify"/>
    </xf>
    <xf numFmtId="178" fontId="38" fillId="11" borderId="0" xfId="12" applyNumberFormat="1" applyFont="1" applyFill="1" applyAlignment="1">
      <alignment horizontal="center" vertical="justify"/>
    </xf>
    <xf numFmtId="0" fontId="5" fillId="3" borderId="17" xfId="0" applyFont="1" applyFill="1" applyBorder="1">
      <alignment vertical="center"/>
    </xf>
    <xf numFmtId="0" fontId="5" fillId="3" borderId="18" xfId="0" applyFont="1" applyFill="1" applyBorder="1">
      <alignment vertical="center"/>
    </xf>
    <xf numFmtId="38" fontId="5" fillId="15" borderId="17" xfId="1" applyFont="1" applyFill="1" applyBorder="1" applyAlignment="1">
      <alignment horizontal="left" vertical="center"/>
    </xf>
    <xf numFmtId="38" fontId="5" fillId="15" borderId="18" xfId="1" applyFont="1" applyFill="1" applyBorder="1" applyAlignment="1">
      <alignment horizontal="left" vertical="center"/>
    </xf>
    <xf numFmtId="38" fontId="5" fillId="15" borderId="3" xfId="1" applyFont="1" applyFill="1" applyBorder="1" applyAlignment="1">
      <alignment horizontal="left" vertical="center"/>
    </xf>
    <xf numFmtId="38" fontId="5" fillId="15" borderId="19" xfId="1" applyFont="1" applyFill="1" applyBorder="1" applyAlignment="1">
      <alignment horizontal="left" vertical="center"/>
    </xf>
    <xf numFmtId="0" fontId="6" fillId="0" borderId="0" xfId="5" applyFont="1" applyAlignment="1">
      <alignment horizontal="center" vertical="center"/>
    </xf>
    <xf numFmtId="0" fontId="11" fillId="0" borderId="0" xfId="5" applyFont="1" applyAlignment="1">
      <alignment vertical="center" wrapText="1"/>
    </xf>
    <xf numFmtId="38" fontId="5" fillId="15" borderId="16" xfId="1" applyFont="1" applyFill="1" applyBorder="1" applyAlignment="1">
      <alignment horizontal="left" vertical="center"/>
    </xf>
    <xf numFmtId="180" fontId="41" fillId="0" borderId="46" xfId="8" applyNumberFormat="1" applyFont="1" applyBorder="1" applyAlignment="1">
      <alignment horizontal="center" vertical="center"/>
    </xf>
    <xf numFmtId="180" fontId="41" fillId="0" borderId="53" xfId="8" applyNumberFormat="1" applyFont="1" applyBorder="1" applyAlignment="1">
      <alignment horizontal="center" vertical="center"/>
    </xf>
    <xf numFmtId="0" fontId="35" fillId="3" borderId="45" xfId="0" applyFont="1" applyFill="1" applyBorder="1" applyAlignment="1">
      <alignment horizontal="center" vertical="center" shrinkToFit="1"/>
    </xf>
    <xf numFmtId="0" fontId="35" fillId="3" borderId="52" xfId="0" applyFont="1" applyFill="1" applyBorder="1" applyAlignment="1">
      <alignment horizontal="center" vertical="center" shrinkToFit="1"/>
    </xf>
    <xf numFmtId="0" fontId="35" fillId="3" borderId="54" xfId="0" applyFont="1" applyFill="1" applyBorder="1" applyAlignment="1">
      <alignment horizontal="center" vertical="center" shrinkToFit="1"/>
    </xf>
    <xf numFmtId="180" fontId="39" fillId="0" borderId="16" xfId="8" applyNumberFormat="1" applyFont="1" applyBorder="1" applyAlignment="1">
      <alignment horizontal="center" vertical="center"/>
    </xf>
    <xf numFmtId="180" fontId="39" fillId="0" borderId="18" xfId="8" applyNumberFormat="1" applyFont="1" applyBorder="1" applyAlignment="1">
      <alignment horizontal="center" vertical="center"/>
    </xf>
    <xf numFmtId="180" fontId="37" fillId="15" borderId="16" xfId="8" applyNumberFormat="1" applyFont="1" applyFill="1" applyBorder="1" applyAlignment="1">
      <alignment horizontal="left" vertical="center"/>
    </xf>
    <xf numFmtId="180" fontId="37" fillId="15" borderId="18" xfId="8" applyNumberFormat="1" applyFont="1" applyFill="1" applyBorder="1" applyAlignment="1">
      <alignment horizontal="left" vertical="center"/>
    </xf>
    <xf numFmtId="180" fontId="37" fillId="15" borderId="6" xfId="8" applyNumberFormat="1" applyFont="1" applyFill="1" applyBorder="1" applyAlignment="1">
      <alignment horizontal="left" vertical="center"/>
    </xf>
    <xf numFmtId="180" fontId="37" fillId="15" borderId="19" xfId="8" applyNumberFormat="1" applyFont="1" applyFill="1" applyBorder="1" applyAlignment="1">
      <alignment horizontal="left" vertical="center"/>
    </xf>
    <xf numFmtId="178" fontId="38" fillId="11" borderId="43" xfId="12" applyNumberFormat="1" applyFont="1" applyFill="1" applyBorder="1" applyAlignment="1">
      <alignment horizontal="center" vertical="justify"/>
    </xf>
    <xf numFmtId="178" fontId="38" fillId="11" borderId="44" xfId="12" applyNumberFormat="1" applyFont="1" applyFill="1" applyBorder="1" applyAlignment="1">
      <alignment horizontal="center" vertical="justify"/>
    </xf>
    <xf numFmtId="0" fontId="74" fillId="0" borderId="0" xfId="0" applyFont="1" applyAlignment="1">
      <alignment horizontal="left" vertical="center"/>
    </xf>
    <xf numFmtId="0" fontId="13" fillId="5" borderId="0" xfId="0" applyFont="1" applyFill="1" applyAlignment="1">
      <alignment horizontal="center" vertical="center"/>
    </xf>
    <xf numFmtId="0" fontId="13" fillId="5" borderId="91" xfId="0" applyFont="1" applyFill="1" applyBorder="1" applyAlignment="1">
      <alignment horizontal="center" vertical="center"/>
    </xf>
    <xf numFmtId="0" fontId="13" fillId="0" borderId="0" xfId="0" applyFont="1" applyAlignment="1">
      <alignment horizontal="center" vertical="center"/>
    </xf>
    <xf numFmtId="0" fontId="0" fillId="0" borderId="101"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79" fillId="5" borderId="0" xfId="0" applyFont="1" applyFill="1" applyAlignment="1">
      <alignment horizontal="right"/>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91" fontId="0" fillId="0" borderId="20" xfId="0" applyNumberForma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57"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xf>
    <xf numFmtId="0" fontId="19" fillId="0" borderId="15" xfId="0" applyFont="1" applyBorder="1" applyAlignment="1">
      <alignment horizontal="center" vertical="center" wrapText="1"/>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75" fillId="0" borderId="16" xfId="0" applyFont="1" applyBorder="1" applyAlignment="1">
      <alignment horizontal="center" vertical="center"/>
    </xf>
    <xf numFmtId="0" fontId="20" fillId="0" borderId="18" xfId="0" applyFont="1" applyBorder="1" applyAlignment="1">
      <alignment horizontal="center" vertical="center"/>
    </xf>
    <xf numFmtId="0" fontId="55" fillId="0" borderId="0" xfId="0" applyFont="1" applyAlignment="1">
      <alignment horizontal="center" vertical="center" shrinkToFit="1"/>
    </xf>
    <xf numFmtId="0" fontId="19" fillId="0" borderId="6"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75"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horizontal="center" vertical="center"/>
    </xf>
    <xf numFmtId="0" fontId="23" fillId="0" borderId="19"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76" fillId="0" borderId="93" xfId="0" applyFont="1" applyBorder="1" applyAlignment="1">
      <alignment horizontal="center" vertical="center"/>
    </xf>
    <xf numFmtId="0" fontId="76" fillId="0" borderId="94" xfId="0" applyFont="1" applyBorder="1" applyAlignment="1">
      <alignment horizontal="center" vertical="center"/>
    </xf>
    <xf numFmtId="0" fontId="76" fillId="0" borderId="95" xfId="0" applyFont="1" applyBorder="1" applyAlignment="1">
      <alignment horizontal="center" vertical="center"/>
    </xf>
    <xf numFmtId="0" fontId="76" fillId="0" borderId="96" xfId="0" applyFont="1" applyBorder="1" applyAlignment="1">
      <alignment horizontal="center" vertical="center"/>
    </xf>
    <xf numFmtId="0" fontId="76" fillId="0" borderId="0" xfId="0" applyFont="1" applyAlignment="1">
      <alignment horizontal="center" vertical="center"/>
    </xf>
    <xf numFmtId="0" fontId="76" fillId="0" borderId="97" xfId="0" applyFont="1" applyBorder="1" applyAlignment="1">
      <alignment horizontal="center" vertical="center"/>
    </xf>
    <xf numFmtId="0" fontId="76" fillId="0" borderId="98" xfId="0" applyFont="1" applyBorder="1" applyAlignment="1">
      <alignment horizontal="center" vertical="center"/>
    </xf>
    <xf numFmtId="0" fontId="76" fillId="0" borderId="99" xfId="0" applyFont="1" applyBorder="1" applyAlignment="1">
      <alignment horizontal="center" vertical="center"/>
    </xf>
    <xf numFmtId="0" fontId="76" fillId="0" borderId="100" xfId="0" applyFont="1" applyBorder="1" applyAlignment="1">
      <alignment horizontal="center" vertical="center"/>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75" fillId="0" borderId="15" xfId="0" applyFont="1" applyBorder="1" applyAlignment="1">
      <alignment horizontal="left" vertical="top" wrapText="1"/>
    </xf>
    <xf numFmtId="0" fontId="25" fillId="0" borderId="99"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15" xfId="0" applyBorder="1" applyAlignment="1">
      <alignment horizontal="center" vertical="center" wrapText="1"/>
    </xf>
    <xf numFmtId="0" fontId="78" fillId="0" borderId="15" xfId="0" applyFont="1" applyBorder="1" applyAlignment="1">
      <alignment horizontal="left" vertical="center" wrapText="1"/>
    </xf>
    <xf numFmtId="0" fontId="55" fillId="15" borderId="15" xfId="0" applyFont="1" applyFill="1" applyBorder="1" applyAlignment="1">
      <alignment horizontal="center" vertical="center"/>
    </xf>
    <xf numFmtId="0" fontId="13" fillId="0" borderId="15" xfId="0" applyFont="1" applyBorder="1" applyAlignment="1">
      <alignment horizontal="left" vertical="center" wrapText="1"/>
    </xf>
    <xf numFmtId="0" fontId="0" fillId="0" borderId="15" xfId="0" applyBorder="1" applyAlignment="1">
      <alignment horizontal="left" vertical="center" wrapText="1"/>
    </xf>
    <xf numFmtId="0" fontId="13" fillId="0" borderId="15" xfId="0" applyFont="1" applyBorder="1">
      <alignment vertical="center"/>
    </xf>
    <xf numFmtId="0" fontId="55" fillId="15" borderId="20" xfId="0" applyFont="1" applyFill="1" applyBorder="1" applyAlignment="1">
      <alignment horizontal="center" vertical="center"/>
    </xf>
    <xf numFmtId="0" fontId="55" fillId="15" borderId="4" xfId="0" applyFont="1" applyFill="1" applyBorder="1" applyAlignment="1">
      <alignment horizontal="center" vertical="center"/>
    </xf>
    <xf numFmtId="0" fontId="55" fillId="15" borderId="1" xfId="0" applyFont="1" applyFill="1" applyBorder="1" applyAlignment="1">
      <alignment horizontal="center" vertical="center"/>
    </xf>
    <xf numFmtId="0" fontId="0" fillId="0" borderId="20"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78" fillId="0" borderId="20" xfId="0" applyFont="1" applyBorder="1" applyAlignment="1">
      <alignment horizontal="left" vertical="center"/>
    </xf>
    <xf numFmtId="0" fontId="78" fillId="0" borderId="1" xfId="0" applyFont="1" applyBorder="1" applyAlignment="1">
      <alignment horizontal="left" vertical="center"/>
    </xf>
    <xf numFmtId="0" fontId="81" fillId="0" borderId="0" xfId="0" applyFont="1" applyAlignment="1">
      <alignment horizontal="center" vertical="center"/>
    </xf>
    <xf numFmtId="180" fontId="5" fillId="0" borderId="0" xfId="5" applyNumberFormat="1" applyFont="1" applyAlignment="1">
      <alignment horizontal="center" vertical="center" wrapText="1"/>
    </xf>
    <xf numFmtId="187" fontId="5" fillId="0" borderId="0" xfId="5" applyNumberFormat="1" applyFont="1" applyAlignment="1">
      <alignment horizontal="center" vertical="center" shrinkToFit="1"/>
    </xf>
    <xf numFmtId="0" fontId="5" fillId="0" borderId="0" xfId="5" applyFont="1" applyAlignment="1">
      <alignment horizontal="center" vertical="center" wrapText="1"/>
    </xf>
    <xf numFmtId="0" fontId="5" fillId="0" borderId="0" xfId="5" applyFont="1">
      <alignment vertical="center"/>
    </xf>
    <xf numFmtId="0" fontId="5" fillId="0" borderId="51" xfId="5" applyFont="1" applyBorder="1" applyAlignment="1">
      <alignment vertical="center" wrapText="1"/>
    </xf>
    <xf numFmtId="0" fontId="5" fillId="0" borderId="0" xfId="5" applyFont="1" applyAlignment="1">
      <alignment vertical="center" wrapText="1"/>
    </xf>
    <xf numFmtId="0" fontId="4" fillId="2" borderId="14" xfId="5" applyFont="1" applyFill="1" applyBorder="1" applyAlignment="1">
      <alignment horizontal="center" vertical="center" wrapText="1"/>
    </xf>
    <xf numFmtId="0" fontId="4" fillId="2" borderId="14" xfId="5" applyFont="1" applyFill="1" applyBorder="1" applyAlignment="1">
      <alignment horizontal="center" vertical="center"/>
    </xf>
    <xf numFmtId="181" fontId="5" fillId="0" borderId="0" xfId="5" applyNumberFormat="1" applyFont="1" applyAlignment="1">
      <alignment horizontal="center" vertical="center" wrapText="1"/>
    </xf>
    <xf numFmtId="190" fontId="5" fillId="0" borderId="22" xfId="5" applyNumberFormat="1" applyFont="1" applyBorder="1" applyAlignment="1">
      <alignment horizontal="center" vertical="center" wrapText="1"/>
    </xf>
    <xf numFmtId="190" fontId="5" fillId="0" borderId="10" xfId="5" applyNumberFormat="1" applyFont="1" applyBorder="1" applyAlignment="1">
      <alignment horizontal="center" vertical="center" wrapText="1"/>
    </xf>
    <xf numFmtId="0" fontId="5" fillId="0" borderId="12" xfId="5" applyFont="1" applyBorder="1" applyAlignment="1">
      <alignment horizontal="center" vertical="center" wrapText="1"/>
    </xf>
    <xf numFmtId="0" fontId="5" fillId="0" borderId="13" xfId="5" applyFont="1" applyBorder="1" applyAlignment="1">
      <alignment horizontal="center" vertical="center" wrapText="1"/>
    </xf>
    <xf numFmtId="0" fontId="5" fillId="0" borderId="0" xfId="5" applyFont="1" applyAlignment="1">
      <alignment horizontal="left" vertical="center" wrapText="1"/>
    </xf>
    <xf numFmtId="0" fontId="5" fillId="0" borderId="23" xfId="5" applyFont="1" applyBorder="1" applyAlignment="1">
      <alignment horizontal="left" vertical="center" wrapText="1"/>
    </xf>
    <xf numFmtId="0" fontId="5" fillId="0" borderId="23" xfId="5" applyFont="1" applyBorder="1" applyAlignment="1">
      <alignment horizontal="left" wrapText="1"/>
    </xf>
    <xf numFmtId="0" fontId="5" fillId="0" borderId="0" xfId="5" applyFont="1" applyAlignment="1">
      <alignment horizontal="left" wrapText="1"/>
    </xf>
    <xf numFmtId="0" fontId="11" fillId="0" borderId="0" xfId="5" applyFont="1" applyAlignment="1">
      <alignment horizontal="left" vertical="top" wrapText="1"/>
    </xf>
    <xf numFmtId="0" fontId="54" fillId="0" borderId="0" xfId="5" applyFont="1" applyAlignment="1">
      <alignment horizontal="left" vertical="top"/>
    </xf>
    <xf numFmtId="0" fontId="47" fillId="2" borderId="14" xfId="5" applyFont="1" applyFill="1" applyBorder="1" applyAlignment="1">
      <alignment horizontal="center" vertical="center" wrapText="1"/>
    </xf>
    <xf numFmtId="0" fontId="4" fillId="2" borderId="42" xfId="5" applyFont="1" applyFill="1" applyBorder="1" applyAlignment="1">
      <alignment horizontal="center" vertical="center" wrapText="1"/>
    </xf>
    <xf numFmtId="0" fontId="4" fillId="2" borderId="55" xfId="5" applyFont="1" applyFill="1" applyBorder="1" applyAlignment="1">
      <alignment horizontal="center" vertical="center" wrapText="1"/>
    </xf>
    <xf numFmtId="0" fontId="4" fillId="2" borderId="51"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25" xfId="5" applyFont="1" applyFill="1" applyBorder="1" applyAlignment="1">
      <alignment horizontal="center" vertical="center" wrapText="1"/>
    </xf>
    <xf numFmtId="0" fontId="4" fillId="2" borderId="56" xfId="5" applyFont="1" applyFill="1" applyBorder="1" applyAlignment="1">
      <alignment horizontal="center" vertical="center" wrapText="1"/>
    </xf>
    <xf numFmtId="0" fontId="4" fillId="2" borderId="57" xfId="5" applyFont="1" applyFill="1" applyBorder="1" applyAlignment="1">
      <alignment horizontal="center" vertical="center"/>
    </xf>
    <xf numFmtId="0" fontId="4" fillId="2" borderId="24" xfId="5" applyFont="1" applyFill="1" applyBorder="1" applyAlignment="1">
      <alignment horizontal="center" vertical="center"/>
    </xf>
    <xf numFmtId="0" fontId="48" fillId="0" borderId="7" xfId="16" applyFont="1" applyBorder="1" applyAlignment="1">
      <alignment horizontal="left" vertical="center" indent="1"/>
    </xf>
    <xf numFmtId="0" fontId="48" fillId="0" borderId="0" xfId="16" applyFont="1" applyAlignment="1">
      <alignment horizontal="left" vertical="center" indent="1"/>
    </xf>
    <xf numFmtId="0" fontId="48" fillId="0" borderId="5" xfId="16" applyFont="1" applyBorder="1" applyAlignment="1">
      <alignment horizontal="left" vertical="center" indent="1"/>
    </xf>
    <xf numFmtId="0" fontId="52" fillId="0" borderId="7" xfId="16" applyFont="1" applyBorder="1" applyAlignment="1">
      <alignment horizontal="left" vertical="center" indent="2"/>
    </xf>
    <xf numFmtId="0" fontId="52" fillId="0" borderId="0" xfId="16" applyFont="1" applyAlignment="1">
      <alignment horizontal="left" vertical="center" indent="2"/>
    </xf>
    <xf numFmtId="0" fontId="52" fillId="0" borderId="5" xfId="16" applyFont="1" applyBorder="1" applyAlignment="1">
      <alignment horizontal="left" vertical="center" indent="2"/>
    </xf>
    <xf numFmtId="0" fontId="52" fillId="0" borderId="7" xfId="16" applyFont="1" applyBorder="1">
      <alignment vertical="center"/>
    </xf>
    <xf numFmtId="0" fontId="52" fillId="0" borderId="0" xfId="16" applyFont="1">
      <alignment vertical="center"/>
    </xf>
    <xf numFmtId="0" fontId="52" fillId="0" borderId="5" xfId="16" applyFont="1" applyBorder="1">
      <alignment vertical="center"/>
    </xf>
    <xf numFmtId="0" fontId="48" fillId="0" borderId="7" xfId="16" applyFont="1" applyBorder="1">
      <alignment vertical="center"/>
    </xf>
    <xf numFmtId="0" fontId="48" fillId="0" borderId="0" xfId="16" applyFont="1">
      <alignment vertical="center"/>
    </xf>
    <xf numFmtId="0" fontId="48" fillId="0" borderId="5" xfId="16" applyFont="1" applyBorder="1">
      <alignment vertical="center"/>
    </xf>
    <xf numFmtId="0" fontId="48" fillId="10" borderId="8" xfId="5" applyFont="1" applyFill="1" applyBorder="1" applyAlignment="1">
      <alignment horizontal="center" vertical="center"/>
    </xf>
    <xf numFmtId="0" fontId="49" fillId="13" borderId="61" xfId="4" applyFont="1" applyFill="1" applyBorder="1" applyAlignment="1">
      <alignment horizontal="center" vertical="center"/>
    </xf>
    <xf numFmtId="0" fontId="49" fillId="13" borderId="62" xfId="4" applyFont="1" applyFill="1" applyBorder="1" applyAlignment="1">
      <alignment horizontal="center" vertical="center"/>
    </xf>
    <xf numFmtId="0" fontId="49" fillId="13" borderId="50" xfId="4" applyFont="1" applyFill="1" applyBorder="1" applyAlignment="1">
      <alignment horizontal="center" vertical="center"/>
    </xf>
    <xf numFmtId="0" fontId="44" fillId="13" borderId="63" xfId="5" applyFont="1" applyFill="1" applyBorder="1" applyAlignment="1">
      <alignment vertical="center" wrapText="1"/>
    </xf>
    <xf numFmtId="0" fontId="44" fillId="13" borderId="58" xfId="5" applyFont="1" applyFill="1" applyBorder="1" applyAlignment="1">
      <alignment vertical="center" wrapText="1"/>
    </xf>
    <xf numFmtId="0" fontId="48" fillId="0" borderId="5" xfId="5" applyFont="1" applyBorder="1" applyAlignment="1">
      <alignment vertical="center" wrapText="1"/>
    </xf>
    <xf numFmtId="0" fontId="49" fillId="5" borderId="65" xfId="4" applyFont="1" applyFill="1" applyBorder="1" applyAlignment="1">
      <alignment horizontal="center" vertical="center"/>
    </xf>
    <xf numFmtId="0" fontId="49" fillId="5" borderId="66" xfId="4" applyFont="1" applyFill="1" applyBorder="1" applyAlignment="1">
      <alignment horizontal="center" vertical="center"/>
    </xf>
    <xf numFmtId="0" fontId="26" fillId="15" borderId="15" xfId="0" applyFont="1" applyFill="1" applyBorder="1" applyAlignment="1">
      <alignment horizontal="left" vertical="top" wrapText="1"/>
    </xf>
    <xf numFmtId="0" fontId="26" fillId="15" borderId="16" xfId="0" applyFont="1" applyFill="1" applyBorder="1" applyAlignment="1">
      <alignment horizontal="center" vertical="top" wrapText="1"/>
    </xf>
    <xf numFmtId="0" fontId="26" fillId="15" borderId="17" xfId="0" applyFont="1" applyFill="1" applyBorder="1" applyAlignment="1">
      <alignment horizontal="center" vertical="top" wrapText="1"/>
    </xf>
    <xf numFmtId="0" fontId="26" fillId="15" borderId="18" xfId="0" applyFont="1" applyFill="1" applyBorder="1" applyAlignment="1">
      <alignment horizontal="center" vertical="top" wrapText="1"/>
    </xf>
    <xf numFmtId="0" fontId="15" fillId="0" borderId="0" xfId="0" applyFont="1" applyAlignment="1">
      <alignment horizontal="center" vertical="center"/>
    </xf>
    <xf numFmtId="0" fontId="28" fillId="0" borderId="15" xfId="0" applyFont="1" applyBorder="1" applyAlignment="1">
      <alignment horizontal="center" vertical="top" wrapText="1"/>
    </xf>
    <xf numFmtId="0" fontId="28" fillId="0" borderId="15" xfId="0" applyFont="1" applyBorder="1" applyAlignment="1">
      <alignment horizontal="left" vertical="top" wrapText="1"/>
    </xf>
    <xf numFmtId="0" fontId="8" fillId="5" borderId="8" xfId="0" applyFont="1" applyFill="1" applyBorder="1" applyAlignment="1">
      <alignment horizontal="center" vertical="center" shrinkToFit="1"/>
    </xf>
    <xf numFmtId="0" fontId="8" fillId="0" borderId="0" xfId="0" applyFont="1" applyAlignment="1">
      <alignment horizontal="left" vertical="center" wrapText="1"/>
    </xf>
    <xf numFmtId="0" fontId="8" fillId="0" borderId="15" xfId="0" applyFont="1" applyBorder="1" applyAlignment="1">
      <alignment horizontal="center" vertical="top"/>
    </xf>
    <xf numFmtId="0" fontId="8" fillId="15" borderId="6" xfId="0" applyFont="1" applyFill="1" applyBorder="1" applyAlignment="1">
      <alignment horizontal="left" vertical="top"/>
    </xf>
    <xf numFmtId="0" fontId="8" fillId="15" borderId="3" xfId="0" applyFont="1" applyFill="1" applyBorder="1" applyAlignment="1">
      <alignment horizontal="left" vertical="top"/>
    </xf>
    <xf numFmtId="0" fontId="8" fillId="15" borderId="19" xfId="0" applyFont="1" applyFill="1" applyBorder="1" applyAlignment="1">
      <alignment horizontal="left" vertical="top"/>
    </xf>
    <xf numFmtId="0" fontId="8" fillId="15" borderId="2" xfId="0" applyFont="1" applyFill="1" applyBorder="1" applyAlignment="1">
      <alignment horizontal="left" vertical="top"/>
    </xf>
    <xf numFmtId="0" fontId="8" fillId="15" borderId="8" xfId="0" applyFont="1" applyFill="1" applyBorder="1" applyAlignment="1">
      <alignment horizontal="left" vertical="top"/>
    </xf>
    <xf numFmtId="0" fontId="8" fillId="15" borderId="9" xfId="0" applyFont="1" applyFill="1" applyBorder="1" applyAlignment="1">
      <alignment horizontal="left" vertical="top"/>
    </xf>
    <xf numFmtId="0" fontId="8" fillId="15" borderId="15" xfId="0" applyFont="1" applyFill="1" applyBorder="1" applyAlignment="1">
      <alignment horizontal="center" vertical="center"/>
    </xf>
    <xf numFmtId="0" fontId="8" fillId="0" borderId="0" xfId="0" applyFont="1" applyAlignment="1">
      <alignment horizontal="left" vertical="center"/>
    </xf>
    <xf numFmtId="0" fontId="8" fillId="15" borderId="16" xfId="0" applyFont="1" applyFill="1" applyBorder="1" applyAlignment="1">
      <alignment horizontal="left" vertical="center"/>
    </xf>
    <xf numFmtId="0" fontId="8" fillId="15" borderId="17" xfId="0" applyFont="1" applyFill="1" applyBorder="1" applyAlignment="1">
      <alignment horizontal="left" vertical="center"/>
    </xf>
    <xf numFmtId="0" fontId="8" fillId="15" borderId="32" xfId="0" applyFont="1" applyFill="1" applyBorder="1" applyAlignment="1">
      <alignment horizontal="left" vertical="center"/>
    </xf>
    <xf numFmtId="0" fontId="8" fillId="15" borderId="33" xfId="0" applyFont="1" applyFill="1" applyBorder="1" applyAlignment="1">
      <alignment horizontal="left" vertical="center"/>
    </xf>
    <xf numFmtId="189" fontId="8" fillId="15" borderId="80" xfId="0" applyNumberFormat="1" applyFont="1" applyFill="1" applyBorder="1" applyAlignment="1">
      <alignment horizontal="right" vertical="center"/>
    </xf>
    <xf numFmtId="189" fontId="8" fillId="15" borderId="27" xfId="0" applyNumberFormat="1" applyFont="1" applyFill="1" applyBorder="1" applyAlignment="1">
      <alignment horizontal="right" vertical="center"/>
    </xf>
    <xf numFmtId="189" fontId="8" fillId="15" borderId="28" xfId="0" applyNumberFormat="1" applyFont="1" applyFill="1" applyBorder="1" applyAlignment="1">
      <alignment horizontal="right" vertical="center"/>
    </xf>
    <xf numFmtId="0" fontId="8" fillId="15" borderId="34" xfId="0" applyFont="1" applyFill="1" applyBorder="1" applyAlignment="1">
      <alignment horizontal="left" vertical="center"/>
    </xf>
    <xf numFmtId="0" fontId="8" fillId="15" borderId="35" xfId="0" applyFont="1" applyFill="1" applyBorder="1" applyAlignment="1">
      <alignment horizontal="left" vertical="center"/>
    </xf>
    <xf numFmtId="189" fontId="8" fillId="15" borderId="81" xfId="0" applyNumberFormat="1" applyFont="1" applyFill="1" applyBorder="1" applyAlignment="1">
      <alignment horizontal="right" vertical="center"/>
    </xf>
    <xf numFmtId="189" fontId="8" fillId="15" borderId="82" xfId="0" applyNumberFormat="1" applyFont="1" applyFill="1" applyBorder="1" applyAlignment="1">
      <alignment horizontal="right" vertical="center"/>
    </xf>
    <xf numFmtId="189" fontId="8" fillId="15" borderId="83" xfId="0" applyNumberFormat="1" applyFont="1" applyFill="1" applyBorder="1" applyAlignment="1">
      <alignment horizontal="right" vertical="center"/>
    </xf>
    <xf numFmtId="0" fontId="8" fillId="0" borderId="36" xfId="0" applyFont="1" applyBorder="1" applyAlignment="1">
      <alignment horizontal="right" vertical="center"/>
    </xf>
    <xf numFmtId="0" fontId="8" fillId="0" borderId="37" xfId="0" applyFont="1" applyBorder="1" applyAlignment="1">
      <alignment horizontal="right" vertical="center"/>
    </xf>
    <xf numFmtId="188" fontId="8" fillId="5" borderId="37" xfId="0" applyNumberFormat="1" applyFont="1" applyFill="1" applyBorder="1" applyAlignment="1">
      <alignment horizontal="right" vertical="center"/>
    </xf>
    <xf numFmtId="188" fontId="8" fillId="5" borderId="38" xfId="0" applyNumberFormat="1" applyFont="1" applyFill="1" applyBorder="1" applyAlignment="1">
      <alignment horizontal="right" vertical="center"/>
    </xf>
    <xf numFmtId="0" fontId="8" fillId="15" borderId="26" xfId="0" applyFont="1" applyFill="1" applyBorder="1" applyAlignment="1">
      <alignment horizontal="left" vertical="center"/>
    </xf>
    <xf numFmtId="0" fontId="8" fillId="15" borderId="27" xfId="0" applyFont="1" applyFill="1" applyBorder="1" applyAlignment="1">
      <alignment horizontal="left" vertical="center"/>
    </xf>
    <xf numFmtId="0" fontId="8" fillId="15" borderId="28" xfId="0" applyFont="1" applyFill="1" applyBorder="1" applyAlignment="1">
      <alignment horizontal="left" vertical="center"/>
    </xf>
    <xf numFmtId="0" fontId="8" fillId="15" borderId="29" xfId="0" applyFont="1" applyFill="1" applyBorder="1" applyAlignment="1">
      <alignment horizontal="left" vertical="center"/>
    </xf>
    <xf numFmtId="0" fontId="8" fillId="15" borderId="30" xfId="0" applyFont="1" applyFill="1" applyBorder="1" applyAlignment="1">
      <alignment horizontal="left" vertical="center"/>
    </xf>
    <xf numFmtId="0" fontId="8" fillId="15" borderId="31" xfId="0" applyFont="1" applyFill="1" applyBorder="1" applyAlignment="1">
      <alignment horizontal="left" vertical="center"/>
    </xf>
    <xf numFmtId="0" fontId="8" fillId="0" borderId="0" xfId="0" applyFont="1" applyAlignment="1">
      <alignment horizontal="center" vertical="center"/>
    </xf>
  </cellXfs>
  <cellStyles count="23">
    <cellStyle name="パーセント 2" xfId="21" xr:uid="{00000000-0005-0000-0000-000001000000}"/>
    <cellStyle name="ハイパーリンク" xfId="17" builtinId="8"/>
    <cellStyle name="桁区切り" xfId="1" builtinId="6"/>
    <cellStyle name="桁区切り 2" xfId="2" xr:uid="{00000000-0005-0000-0000-000004000000}"/>
    <cellStyle name="桁区切り 2 2" xfId="19" xr:uid="{00000000-0005-0000-0000-000005000000}"/>
    <cellStyle name="桁区切り 3" xfId="20" xr:uid="{00000000-0005-0000-0000-000006000000}"/>
    <cellStyle name="標準" xfId="0" builtinId="0"/>
    <cellStyle name="標準 11" xfId="3" xr:uid="{00000000-0005-0000-0000-000008000000}"/>
    <cellStyle name="標準 2" xfId="4" xr:uid="{00000000-0005-0000-0000-000009000000}"/>
    <cellStyle name="標準 2 2" xfId="5" xr:uid="{00000000-0005-0000-0000-00000A000000}"/>
    <cellStyle name="標準 2 2 2" xfId="18" xr:uid="{00000000-0005-0000-0000-00000B000000}"/>
    <cellStyle name="標準 2 3" xfId="14" xr:uid="{00000000-0005-0000-0000-00000C000000}"/>
    <cellStyle name="標準 2 4" xfId="6" xr:uid="{00000000-0005-0000-0000-00000D000000}"/>
    <cellStyle name="標準 3" xfId="7" xr:uid="{00000000-0005-0000-0000-00000E000000}"/>
    <cellStyle name="標準 3 2" xfId="8" xr:uid="{00000000-0005-0000-0000-00000F000000}"/>
    <cellStyle name="標準 3 2 2" xfId="9" xr:uid="{00000000-0005-0000-0000-000010000000}"/>
    <cellStyle name="標準 3 3" xfId="13" xr:uid="{00000000-0005-0000-0000-000011000000}"/>
    <cellStyle name="標準 3 4" xfId="22" xr:uid="{00000000-0005-0000-0000-000012000000}"/>
    <cellStyle name="標準 4" xfId="10" xr:uid="{00000000-0005-0000-0000-000013000000}"/>
    <cellStyle name="標準 5" xfId="16" xr:uid="{00000000-0005-0000-0000-000014000000}"/>
    <cellStyle name="標準 7" xfId="11" xr:uid="{00000000-0005-0000-0000-000015000000}"/>
    <cellStyle name="標準 8" xfId="12" xr:uid="{00000000-0005-0000-0000-000016000000}"/>
    <cellStyle name="標準_出納帳20061221" xfId="15" xr:uid="{00000000-0005-0000-0000-000018000000}"/>
  </cellStyles>
  <dxfs count="0"/>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409873</xdr:colOff>
      <xdr:row>1</xdr:row>
      <xdr:rowOff>95436</xdr:rowOff>
    </xdr:from>
    <xdr:to>
      <xdr:col>3</xdr:col>
      <xdr:colOff>180826</xdr:colOff>
      <xdr:row>3</xdr:row>
      <xdr:rowOff>66452</xdr:rowOff>
    </xdr:to>
    <xdr:sp macro="" textlink="">
      <xdr:nvSpPr>
        <xdr:cNvPr id="2" name="WordArt 2">
          <a:extLst>
            <a:ext uri="{FF2B5EF4-FFF2-40B4-BE49-F238E27FC236}">
              <a16:creationId xmlns:a16="http://schemas.microsoft.com/office/drawing/2014/main" id="{00000000-0008-0000-1A00-000002000000}"/>
            </a:ext>
          </a:extLst>
        </xdr:cNvPr>
        <xdr:cNvSpPr>
          <a:spLocks noTextEdit="1"/>
        </xdr:cNvSpPr>
      </xdr:nvSpPr>
      <xdr:spPr bwMode="auto">
        <a:xfrm>
          <a:off x="409873" y="276411"/>
          <a:ext cx="1828353" cy="323441"/>
        </a:xfrm>
        <a:prstGeom prst="rect">
          <a:avLst/>
        </a:prstGeom>
        <a:ln>
          <a:noFill/>
        </a:ln>
        <a:extLst>
          <a:ext uri="{AF507438-7753-43E0-B8FC-AC1667EBCBE1}">
            <a14:hiddenEffects xmlns:a14="http://schemas.microsoft.com/office/drawing/2010/main">
              <a:effectLst/>
            </a14:hiddenEffects>
          </a:ext>
        </a:extLst>
      </xdr:spPr>
      <xdr:txBody>
        <a:bodyPr wrap="none" lIns="91440" tIns="45720" rIns="91440" bIns="45720" fromWordArt="1">
          <a:prstTxWarp prst="textPlain">
            <a:avLst>
              <a:gd name="adj" fmla="val 50000"/>
            </a:avLst>
          </a:prstTxWarp>
        </a:bodyPr>
        <a:lstStyle/>
        <a:p>
          <a:pPr algn="ctr" rtl="0">
            <a:buNone/>
          </a:pPr>
          <a:r>
            <a:rPr lang="ja-JP" altLang="en-US" sz="2400" kern="10" spc="0">
              <a:ln w="9525">
                <a:solidFill>
                  <a:srgbClr val="000000"/>
                </a:solidFill>
                <a:round/>
              </a:ln>
              <a:solidFill>
                <a:srgbClr val="FFFFFF"/>
              </a:solidFill>
              <a:latin typeface="ＭＳ Ｐゴシック"/>
              <a:ea typeface="ＭＳ Ｐゴシック"/>
            </a:rPr>
            <a:t>領 収 書 整 理 帳</a:t>
          </a:r>
        </a:p>
      </xdr:txBody>
    </xdr:sp>
    <xdr:clientData/>
  </xdr:twoCellAnchor>
  <xdr:twoCellAnchor editAs="oneCell">
    <xdr:from>
      <xdr:col>3</xdr:col>
      <xdr:colOff>40005</xdr:colOff>
      <xdr:row>19</xdr:row>
      <xdr:rowOff>43815</xdr:rowOff>
    </xdr:from>
    <xdr:to>
      <xdr:col>7</xdr:col>
      <xdr:colOff>125730</xdr:colOff>
      <xdr:row>41</xdr:row>
      <xdr:rowOff>9525</xdr:rowOff>
    </xdr:to>
    <xdr:pic>
      <xdr:nvPicPr>
        <xdr:cNvPr id="5" name="図 1">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8554" t="16225" r="68823"/>
        <a:stretch>
          <a:fillRect/>
        </a:stretch>
      </xdr:blipFill>
      <xdr:spPr bwMode="auto">
        <a:xfrm>
          <a:off x="1891665" y="3823335"/>
          <a:ext cx="2554605" cy="3653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39</xdr:row>
      <xdr:rowOff>114300</xdr:rowOff>
    </xdr:from>
    <xdr:to>
      <xdr:col>9</xdr:col>
      <xdr:colOff>457200</xdr:colOff>
      <xdr:row>57</xdr:row>
      <xdr:rowOff>47625</xdr:rowOff>
    </xdr:to>
    <xdr:pic>
      <xdr:nvPicPr>
        <xdr:cNvPr id="7" name="図 1">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1482" t="15869" r="3098"/>
        <a:stretch>
          <a:fillRect/>
        </a:stretch>
      </xdr:blipFill>
      <xdr:spPr bwMode="auto">
        <a:xfrm>
          <a:off x="66675" y="7219950"/>
          <a:ext cx="6562725" cy="3019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457201</xdr:colOff>
      <xdr:row>13</xdr:row>
      <xdr:rowOff>209551</xdr:rowOff>
    </xdr:from>
    <xdr:to>
      <xdr:col>2</xdr:col>
      <xdr:colOff>219075</xdr:colOff>
      <xdr:row>15</xdr:row>
      <xdr:rowOff>28575</xdr:rowOff>
    </xdr:to>
    <xdr:sp macro="" textlink="">
      <xdr:nvSpPr>
        <xdr:cNvPr id="2" name="楕円 1">
          <a:extLst>
            <a:ext uri="{FF2B5EF4-FFF2-40B4-BE49-F238E27FC236}">
              <a16:creationId xmlns:a16="http://schemas.microsoft.com/office/drawing/2014/main" id="{00000000-0008-0000-1B00-000002000000}"/>
            </a:ext>
          </a:extLst>
        </xdr:cNvPr>
        <xdr:cNvSpPr/>
      </xdr:nvSpPr>
      <xdr:spPr>
        <a:xfrm>
          <a:off x="1143001" y="3305176"/>
          <a:ext cx="257174" cy="295274"/>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800100</xdr:colOff>
      <xdr:row>7</xdr:row>
      <xdr:rowOff>9525</xdr:rowOff>
    </xdr:from>
    <xdr:to>
      <xdr:col>3</xdr:col>
      <xdr:colOff>1047750</xdr:colOff>
      <xdr:row>9</xdr:row>
      <xdr:rowOff>3810</xdr:rowOff>
    </xdr:to>
    <xdr:sp macro="" textlink="">
      <xdr:nvSpPr>
        <xdr:cNvPr id="2" name="Check Box 1" hidden="1">
          <a:extLst>
            <a:ext uri="{63B3BB69-23CF-44E3-9099-C40C66FF867C}">
              <a14:compatExt xmlns:a14="http://schemas.microsoft.com/office/drawing/2010/main" spid="_x0000_s41985"/>
            </a:ext>
            <a:ext uri="{FF2B5EF4-FFF2-40B4-BE49-F238E27FC236}">
              <a16:creationId xmlns:a16="http://schemas.microsoft.com/office/drawing/2014/main" id="{E503BBD0-3D84-4365-9A92-A6C1AC4EE844}"/>
            </a:ext>
          </a:extLst>
        </xdr:cNvPr>
        <xdr:cNvSpPr/>
      </xdr:nvSpPr>
      <xdr:spPr bwMode="auto">
        <a:xfrm>
          <a:off x="1866900" y="1137285"/>
          <a:ext cx="247650" cy="3295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10</xdr:row>
      <xdr:rowOff>133350</xdr:rowOff>
    </xdr:from>
    <xdr:to>
      <xdr:col>3</xdr:col>
      <xdr:colOff>1123950</xdr:colOff>
      <xdr:row>13</xdr:row>
      <xdr:rowOff>34290</xdr:rowOff>
    </xdr:to>
    <xdr:sp macro="" textlink="">
      <xdr:nvSpPr>
        <xdr:cNvPr id="3" name="Check Box 3" hidden="1">
          <a:extLst>
            <a:ext uri="{63B3BB69-23CF-44E3-9099-C40C66FF867C}">
              <a14:compatExt xmlns:a14="http://schemas.microsoft.com/office/drawing/2010/main" spid="_x0000_s41987"/>
            </a:ext>
            <a:ext uri="{FF2B5EF4-FFF2-40B4-BE49-F238E27FC236}">
              <a16:creationId xmlns:a16="http://schemas.microsoft.com/office/drawing/2014/main" id="{82177A59-B5DA-4C33-8E06-FA14B2B9EE30}"/>
            </a:ext>
          </a:extLst>
        </xdr:cNvPr>
        <xdr:cNvSpPr/>
      </xdr:nvSpPr>
      <xdr:spPr bwMode="auto">
        <a:xfrm>
          <a:off x="1857375" y="1657350"/>
          <a:ext cx="333375" cy="4038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18</xdr:row>
      <xdr:rowOff>9525</xdr:rowOff>
    </xdr:from>
    <xdr:to>
      <xdr:col>3</xdr:col>
      <xdr:colOff>1038225</xdr:colOff>
      <xdr:row>20</xdr:row>
      <xdr:rowOff>13335</xdr:rowOff>
    </xdr:to>
    <xdr:sp macro="" textlink="">
      <xdr:nvSpPr>
        <xdr:cNvPr id="4" name="Check Box 13" hidden="1">
          <a:extLst>
            <a:ext uri="{63B3BB69-23CF-44E3-9099-C40C66FF867C}">
              <a14:compatExt xmlns:a14="http://schemas.microsoft.com/office/drawing/2010/main" spid="_x0000_s41997"/>
            </a:ext>
            <a:ext uri="{FF2B5EF4-FFF2-40B4-BE49-F238E27FC236}">
              <a16:creationId xmlns:a16="http://schemas.microsoft.com/office/drawing/2014/main" id="{E978211E-87E3-4F46-BBF3-2D69AB4C8616}"/>
            </a:ext>
          </a:extLst>
        </xdr:cNvPr>
        <xdr:cNvSpPr/>
      </xdr:nvSpPr>
      <xdr:spPr bwMode="auto">
        <a:xfrm>
          <a:off x="1857375" y="2813685"/>
          <a:ext cx="247650" cy="339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21</xdr:row>
      <xdr:rowOff>142875</xdr:rowOff>
    </xdr:from>
    <xdr:to>
      <xdr:col>3</xdr:col>
      <xdr:colOff>1123950</xdr:colOff>
      <xdr:row>24</xdr:row>
      <xdr:rowOff>43815</xdr:rowOff>
    </xdr:to>
    <xdr:sp macro="" textlink="">
      <xdr:nvSpPr>
        <xdr:cNvPr id="5" name="Check Box 14" hidden="1">
          <a:extLst>
            <a:ext uri="{63B3BB69-23CF-44E3-9099-C40C66FF867C}">
              <a14:compatExt xmlns:a14="http://schemas.microsoft.com/office/drawing/2010/main" spid="_x0000_s41998"/>
            </a:ext>
            <a:ext uri="{FF2B5EF4-FFF2-40B4-BE49-F238E27FC236}">
              <a16:creationId xmlns:a16="http://schemas.microsoft.com/office/drawing/2014/main" id="{2C7153FE-2907-4ABD-A451-25738B1D1803}"/>
            </a:ext>
          </a:extLst>
        </xdr:cNvPr>
        <xdr:cNvSpPr/>
      </xdr:nvSpPr>
      <xdr:spPr bwMode="auto">
        <a:xfrm>
          <a:off x="1857375" y="3427095"/>
          <a:ext cx="333375" cy="4038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30</xdr:row>
      <xdr:rowOff>9525</xdr:rowOff>
    </xdr:from>
    <xdr:to>
      <xdr:col>3</xdr:col>
      <xdr:colOff>1047750</xdr:colOff>
      <xdr:row>32</xdr:row>
      <xdr:rowOff>13335</xdr:rowOff>
    </xdr:to>
    <xdr:sp macro="" textlink="">
      <xdr:nvSpPr>
        <xdr:cNvPr id="6" name="Check Box 15" hidden="1">
          <a:extLst>
            <a:ext uri="{63B3BB69-23CF-44E3-9099-C40C66FF867C}">
              <a14:compatExt xmlns:a14="http://schemas.microsoft.com/office/drawing/2010/main" spid="_x0000_s41999"/>
            </a:ext>
            <a:ext uri="{FF2B5EF4-FFF2-40B4-BE49-F238E27FC236}">
              <a16:creationId xmlns:a16="http://schemas.microsoft.com/office/drawing/2014/main" id="{796356F9-5D2A-4CD9-8088-FB0F174A9ACE}"/>
            </a:ext>
          </a:extLst>
        </xdr:cNvPr>
        <xdr:cNvSpPr/>
      </xdr:nvSpPr>
      <xdr:spPr bwMode="auto">
        <a:xfrm>
          <a:off x="1866900" y="4733925"/>
          <a:ext cx="247650" cy="339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35</xdr:row>
      <xdr:rowOff>152400</xdr:rowOff>
    </xdr:from>
    <xdr:to>
      <xdr:col>3</xdr:col>
      <xdr:colOff>1133475</xdr:colOff>
      <xdr:row>38</xdr:row>
      <xdr:rowOff>43815</xdr:rowOff>
    </xdr:to>
    <xdr:sp macro="" textlink="">
      <xdr:nvSpPr>
        <xdr:cNvPr id="7" name="Check Box 16" hidden="1">
          <a:extLst>
            <a:ext uri="{63B3BB69-23CF-44E3-9099-C40C66FF867C}">
              <a14:compatExt xmlns:a14="http://schemas.microsoft.com/office/drawing/2010/main" spid="_x0000_s42000"/>
            </a:ext>
            <a:ext uri="{FF2B5EF4-FFF2-40B4-BE49-F238E27FC236}">
              <a16:creationId xmlns:a16="http://schemas.microsoft.com/office/drawing/2014/main" id="{01CEEF52-C989-4694-AA9B-5F55EF8CD660}"/>
            </a:ext>
          </a:extLst>
        </xdr:cNvPr>
        <xdr:cNvSpPr/>
      </xdr:nvSpPr>
      <xdr:spPr bwMode="auto">
        <a:xfrm>
          <a:off x="1866900" y="5676900"/>
          <a:ext cx="333375"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14</xdr:row>
      <xdr:rowOff>9525</xdr:rowOff>
    </xdr:from>
    <xdr:to>
      <xdr:col>8</xdr:col>
      <xdr:colOff>1038225</xdr:colOff>
      <xdr:row>16</xdr:row>
      <xdr:rowOff>13335</xdr:rowOff>
    </xdr:to>
    <xdr:sp macro="" textlink="">
      <xdr:nvSpPr>
        <xdr:cNvPr id="8" name="Check Box 17" hidden="1">
          <a:extLst>
            <a:ext uri="{63B3BB69-23CF-44E3-9099-C40C66FF867C}">
              <a14:compatExt xmlns:a14="http://schemas.microsoft.com/office/drawing/2010/main" spid="_x0000_s42001"/>
            </a:ext>
            <a:ext uri="{FF2B5EF4-FFF2-40B4-BE49-F238E27FC236}">
              <a16:creationId xmlns:a16="http://schemas.microsoft.com/office/drawing/2014/main" id="{9D1EBA38-2B9D-4B9B-81BC-93B10F283158}"/>
            </a:ext>
          </a:extLst>
        </xdr:cNvPr>
        <xdr:cNvSpPr/>
      </xdr:nvSpPr>
      <xdr:spPr bwMode="auto">
        <a:xfrm>
          <a:off x="6795135" y="2173605"/>
          <a:ext cx="247650" cy="339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17</xdr:row>
      <xdr:rowOff>142875</xdr:rowOff>
    </xdr:from>
    <xdr:to>
      <xdr:col>8</xdr:col>
      <xdr:colOff>1123950</xdr:colOff>
      <xdr:row>20</xdr:row>
      <xdr:rowOff>34290</xdr:rowOff>
    </xdr:to>
    <xdr:sp macro="" textlink="">
      <xdr:nvSpPr>
        <xdr:cNvPr id="9" name="Check Box 18" hidden="1">
          <a:extLst>
            <a:ext uri="{63B3BB69-23CF-44E3-9099-C40C66FF867C}">
              <a14:compatExt xmlns:a14="http://schemas.microsoft.com/office/drawing/2010/main" spid="_x0000_s42002"/>
            </a:ext>
            <a:ext uri="{FF2B5EF4-FFF2-40B4-BE49-F238E27FC236}">
              <a16:creationId xmlns:a16="http://schemas.microsoft.com/office/drawing/2014/main" id="{1233A419-59B9-45E3-A888-46409DA7DB69}"/>
            </a:ext>
          </a:extLst>
        </xdr:cNvPr>
        <xdr:cNvSpPr/>
      </xdr:nvSpPr>
      <xdr:spPr bwMode="auto">
        <a:xfrm>
          <a:off x="6795135" y="2787015"/>
          <a:ext cx="333375"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22</xdr:row>
      <xdr:rowOff>142875</xdr:rowOff>
    </xdr:from>
    <xdr:to>
      <xdr:col>8</xdr:col>
      <xdr:colOff>1123950</xdr:colOff>
      <xdr:row>24</xdr:row>
      <xdr:rowOff>194310</xdr:rowOff>
    </xdr:to>
    <xdr:sp macro="" textlink="">
      <xdr:nvSpPr>
        <xdr:cNvPr id="10" name="Check Box 19" hidden="1">
          <a:extLst>
            <a:ext uri="{63B3BB69-23CF-44E3-9099-C40C66FF867C}">
              <a14:compatExt xmlns:a14="http://schemas.microsoft.com/office/drawing/2010/main" spid="_x0000_s42003"/>
            </a:ext>
            <a:ext uri="{FF2B5EF4-FFF2-40B4-BE49-F238E27FC236}">
              <a16:creationId xmlns:a16="http://schemas.microsoft.com/office/drawing/2014/main" id="{5481E489-4F07-4875-A9E8-F19F4D6CD493}"/>
            </a:ext>
          </a:extLst>
        </xdr:cNvPr>
        <xdr:cNvSpPr/>
      </xdr:nvSpPr>
      <xdr:spPr bwMode="auto">
        <a:xfrm>
          <a:off x="6795135" y="3587115"/>
          <a:ext cx="333375"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34</xdr:row>
      <xdr:rowOff>142875</xdr:rowOff>
    </xdr:from>
    <xdr:to>
      <xdr:col>8</xdr:col>
      <xdr:colOff>1123950</xdr:colOff>
      <xdr:row>37</xdr:row>
      <xdr:rowOff>34290</xdr:rowOff>
    </xdr:to>
    <xdr:sp macro="" textlink="">
      <xdr:nvSpPr>
        <xdr:cNvPr id="11" name="Check Box 20" hidden="1">
          <a:extLst>
            <a:ext uri="{63B3BB69-23CF-44E3-9099-C40C66FF867C}">
              <a14:compatExt xmlns:a14="http://schemas.microsoft.com/office/drawing/2010/main" spid="_x0000_s42004"/>
            </a:ext>
            <a:ext uri="{FF2B5EF4-FFF2-40B4-BE49-F238E27FC236}">
              <a16:creationId xmlns:a16="http://schemas.microsoft.com/office/drawing/2014/main" id="{01E4F878-AB1F-46FE-8CCC-E46EADF3B2B3}"/>
            </a:ext>
          </a:extLst>
        </xdr:cNvPr>
        <xdr:cNvSpPr/>
      </xdr:nvSpPr>
      <xdr:spPr bwMode="auto">
        <a:xfrm>
          <a:off x="6795135" y="5507355"/>
          <a:ext cx="333375" cy="3943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800100</xdr:colOff>
          <xdr:row>7</xdr:row>
          <xdr:rowOff>7620</xdr:rowOff>
        </xdr:from>
        <xdr:to>
          <xdr:col>3</xdr:col>
          <xdr:colOff>1051560</xdr:colOff>
          <xdr:row>9</xdr:row>
          <xdr:rowOff>7620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6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10</xdr:row>
          <xdr:rowOff>137160</xdr:rowOff>
        </xdr:from>
        <xdr:to>
          <xdr:col>3</xdr:col>
          <xdr:colOff>1127760</xdr:colOff>
          <xdr:row>13</xdr:row>
          <xdr:rowOff>38100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6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18</xdr:row>
          <xdr:rowOff>7620</xdr:rowOff>
        </xdr:from>
        <xdr:to>
          <xdr:col>3</xdr:col>
          <xdr:colOff>1036320</xdr:colOff>
          <xdr:row>20</xdr:row>
          <xdr:rowOff>15240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6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21</xdr:row>
          <xdr:rowOff>144780</xdr:rowOff>
        </xdr:from>
        <xdr:to>
          <xdr:col>3</xdr:col>
          <xdr:colOff>1127760</xdr:colOff>
          <xdr:row>24</xdr:row>
          <xdr:rowOff>45720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6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30</xdr:row>
          <xdr:rowOff>7620</xdr:rowOff>
        </xdr:from>
        <xdr:to>
          <xdr:col>3</xdr:col>
          <xdr:colOff>1051560</xdr:colOff>
          <xdr:row>32</xdr:row>
          <xdr:rowOff>15240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6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35</xdr:row>
          <xdr:rowOff>152400</xdr:rowOff>
        </xdr:from>
        <xdr:to>
          <xdr:col>3</xdr:col>
          <xdr:colOff>1135380</xdr:colOff>
          <xdr:row>38</xdr:row>
          <xdr:rowOff>45720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6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14</xdr:row>
          <xdr:rowOff>7620</xdr:rowOff>
        </xdr:from>
        <xdr:to>
          <xdr:col>8</xdr:col>
          <xdr:colOff>1036320</xdr:colOff>
          <xdr:row>16</xdr:row>
          <xdr:rowOff>15240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6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17</xdr:row>
          <xdr:rowOff>144780</xdr:rowOff>
        </xdr:from>
        <xdr:to>
          <xdr:col>8</xdr:col>
          <xdr:colOff>1127760</xdr:colOff>
          <xdr:row>20</xdr:row>
          <xdr:rowOff>38100</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6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22</xdr:row>
          <xdr:rowOff>144780</xdr:rowOff>
        </xdr:from>
        <xdr:to>
          <xdr:col>8</xdr:col>
          <xdr:colOff>1127760</xdr:colOff>
          <xdr:row>24</xdr:row>
          <xdr:rowOff>198120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6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34</xdr:row>
          <xdr:rowOff>144780</xdr:rowOff>
        </xdr:from>
        <xdr:to>
          <xdr:col>8</xdr:col>
          <xdr:colOff>1127760</xdr:colOff>
          <xdr:row>37</xdr:row>
          <xdr:rowOff>38100</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6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109618</xdr:colOff>
      <xdr:row>42</xdr:row>
      <xdr:rowOff>130969</xdr:rowOff>
    </xdr:from>
    <xdr:to>
      <xdr:col>9</xdr:col>
      <xdr:colOff>595311</xdr:colOff>
      <xdr:row>46</xdr:row>
      <xdr:rowOff>377307</xdr:rowOff>
    </xdr:to>
    <xdr:sp macro="" textlink="">
      <xdr:nvSpPr>
        <xdr:cNvPr id="12" name="テキスト ボックス 11">
          <a:extLst>
            <a:ext uri="{FF2B5EF4-FFF2-40B4-BE49-F238E27FC236}">
              <a16:creationId xmlns:a16="http://schemas.microsoft.com/office/drawing/2014/main" id="{C96C4CE5-2CAF-4102-9B6B-33A33A5F1E49}"/>
            </a:ext>
          </a:extLst>
        </xdr:cNvPr>
        <xdr:cNvSpPr txBox="1"/>
      </xdr:nvSpPr>
      <xdr:spPr>
        <a:xfrm rot="5400000">
          <a:off x="9091356" y="6930251"/>
          <a:ext cx="794978" cy="48569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資料３</a:t>
          </a:r>
        </a:p>
      </xdr:txBody>
    </xdr:sp>
    <xdr:clientData/>
  </xdr:twoCellAnchor>
  <xdr:twoCellAnchor editAs="oneCell">
    <xdr:from>
      <xdr:col>3</xdr:col>
      <xdr:colOff>800100</xdr:colOff>
      <xdr:row>7</xdr:row>
      <xdr:rowOff>9525</xdr:rowOff>
    </xdr:from>
    <xdr:to>
      <xdr:col>3</xdr:col>
      <xdr:colOff>1047750</xdr:colOff>
      <xdr:row>9</xdr:row>
      <xdr:rowOff>3810</xdr:rowOff>
    </xdr:to>
    <xdr:sp macro="" textlink="">
      <xdr:nvSpPr>
        <xdr:cNvPr id="13" name="Check Box 1" hidden="1">
          <a:extLst>
            <a:ext uri="{63B3BB69-23CF-44E3-9099-C40C66FF867C}">
              <a14:compatExt xmlns:a14="http://schemas.microsoft.com/office/drawing/2010/main" spid="_x0000_s41985"/>
            </a:ext>
            <a:ext uri="{FF2B5EF4-FFF2-40B4-BE49-F238E27FC236}">
              <a16:creationId xmlns:a16="http://schemas.microsoft.com/office/drawing/2014/main" id="{DBACDC0E-6B5F-4119-9C26-5FA23CFC64A0}"/>
            </a:ext>
          </a:extLst>
        </xdr:cNvPr>
        <xdr:cNvSpPr/>
      </xdr:nvSpPr>
      <xdr:spPr bwMode="auto">
        <a:xfrm>
          <a:off x="1866900" y="1137285"/>
          <a:ext cx="24765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10</xdr:row>
      <xdr:rowOff>133350</xdr:rowOff>
    </xdr:from>
    <xdr:to>
      <xdr:col>3</xdr:col>
      <xdr:colOff>1123950</xdr:colOff>
      <xdr:row>13</xdr:row>
      <xdr:rowOff>34290</xdr:rowOff>
    </xdr:to>
    <xdr:sp macro="" textlink="">
      <xdr:nvSpPr>
        <xdr:cNvPr id="14" name="Check Box 3" hidden="1">
          <a:extLst>
            <a:ext uri="{63B3BB69-23CF-44E3-9099-C40C66FF867C}">
              <a14:compatExt xmlns:a14="http://schemas.microsoft.com/office/drawing/2010/main" spid="_x0000_s41987"/>
            </a:ext>
            <a:ext uri="{FF2B5EF4-FFF2-40B4-BE49-F238E27FC236}">
              <a16:creationId xmlns:a16="http://schemas.microsoft.com/office/drawing/2014/main" id="{58C7B1F8-B6AA-45AE-BD0C-11E271D865CE}"/>
            </a:ext>
          </a:extLst>
        </xdr:cNvPr>
        <xdr:cNvSpPr/>
      </xdr:nvSpPr>
      <xdr:spPr bwMode="auto">
        <a:xfrm>
          <a:off x="1857375" y="1657350"/>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18</xdr:row>
      <xdr:rowOff>9525</xdr:rowOff>
    </xdr:from>
    <xdr:to>
      <xdr:col>3</xdr:col>
      <xdr:colOff>1038225</xdr:colOff>
      <xdr:row>20</xdr:row>
      <xdr:rowOff>13335</xdr:rowOff>
    </xdr:to>
    <xdr:sp macro="" textlink="">
      <xdr:nvSpPr>
        <xdr:cNvPr id="15" name="Check Box 13" hidden="1">
          <a:extLst>
            <a:ext uri="{63B3BB69-23CF-44E3-9099-C40C66FF867C}">
              <a14:compatExt xmlns:a14="http://schemas.microsoft.com/office/drawing/2010/main" spid="_x0000_s41997"/>
            </a:ext>
            <a:ext uri="{FF2B5EF4-FFF2-40B4-BE49-F238E27FC236}">
              <a16:creationId xmlns:a16="http://schemas.microsoft.com/office/drawing/2014/main" id="{A0D81D87-EFEF-4304-B9BE-4CB9304A8712}"/>
            </a:ext>
          </a:extLst>
        </xdr:cNvPr>
        <xdr:cNvSpPr/>
      </xdr:nvSpPr>
      <xdr:spPr bwMode="auto">
        <a:xfrm>
          <a:off x="1857375" y="292036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790575</xdr:colOff>
      <xdr:row>21</xdr:row>
      <xdr:rowOff>142875</xdr:rowOff>
    </xdr:from>
    <xdr:to>
      <xdr:col>3</xdr:col>
      <xdr:colOff>1123950</xdr:colOff>
      <xdr:row>24</xdr:row>
      <xdr:rowOff>43815</xdr:rowOff>
    </xdr:to>
    <xdr:sp macro="" textlink="">
      <xdr:nvSpPr>
        <xdr:cNvPr id="16" name="Check Box 14" hidden="1">
          <a:extLst>
            <a:ext uri="{63B3BB69-23CF-44E3-9099-C40C66FF867C}">
              <a14:compatExt xmlns:a14="http://schemas.microsoft.com/office/drawing/2010/main" spid="_x0000_s41998"/>
            </a:ext>
            <a:ext uri="{FF2B5EF4-FFF2-40B4-BE49-F238E27FC236}">
              <a16:creationId xmlns:a16="http://schemas.microsoft.com/office/drawing/2014/main" id="{E7C35053-1C02-402C-8C35-450180E07BB6}"/>
            </a:ext>
          </a:extLst>
        </xdr:cNvPr>
        <xdr:cNvSpPr/>
      </xdr:nvSpPr>
      <xdr:spPr bwMode="auto">
        <a:xfrm>
          <a:off x="1857375" y="3533775"/>
          <a:ext cx="333375"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30</xdr:row>
      <xdr:rowOff>9525</xdr:rowOff>
    </xdr:from>
    <xdr:to>
      <xdr:col>3</xdr:col>
      <xdr:colOff>1047750</xdr:colOff>
      <xdr:row>32</xdr:row>
      <xdr:rowOff>13335</xdr:rowOff>
    </xdr:to>
    <xdr:sp macro="" textlink="">
      <xdr:nvSpPr>
        <xdr:cNvPr id="17" name="Check Box 15" hidden="1">
          <a:extLst>
            <a:ext uri="{63B3BB69-23CF-44E3-9099-C40C66FF867C}">
              <a14:compatExt xmlns:a14="http://schemas.microsoft.com/office/drawing/2010/main" spid="_x0000_s41999"/>
            </a:ext>
            <a:ext uri="{FF2B5EF4-FFF2-40B4-BE49-F238E27FC236}">
              <a16:creationId xmlns:a16="http://schemas.microsoft.com/office/drawing/2014/main" id="{13F99572-6B1E-4D87-B945-2E8B84D567C1}"/>
            </a:ext>
          </a:extLst>
        </xdr:cNvPr>
        <xdr:cNvSpPr/>
      </xdr:nvSpPr>
      <xdr:spPr bwMode="auto">
        <a:xfrm>
          <a:off x="1866900" y="4947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800100</xdr:colOff>
      <xdr:row>35</xdr:row>
      <xdr:rowOff>152400</xdr:rowOff>
    </xdr:from>
    <xdr:to>
      <xdr:col>3</xdr:col>
      <xdr:colOff>1133475</xdr:colOff>
      <xdr:row>38</xdr:row>
      <xdr:rowOff>43815</xdr:rowOff>
    </xdr:to>
    <xdr:sp macro="" textlink="">
      <xdr:nvSpPr>
        <xdr:cNvPr id="18" name="Check Box 16" hidden="1">
          <a:extLst>
            <a:ext uri="{63B3BB69-23CF-44E3-9099-C40C66FF867C}">
              <a14:compatExt xmlns:a14="http://schemas.microsoft.com/office/drawing/2010/main" spid="_x0000_s42000"/>
            </a:ext>
            <a:ext uri="{FF2B5EF4-FFF2-40B4-BE49-F238E27FC236}">
              <a16:creationId xmlns:a16="http://schemas.microsoft.com/office/drawing/2014/main" id="{199D1E83-6384-43D6-B4D3-C0642D113630}"/>
            </a:ext>
          </a:extLst>
        </xdr:cNvPr>
        <xdr:cNvSpPr/>
      </xdr:nvSpPr>
      <xdr:spPr bwMode="auto">
        <a:xfrm>
          <a:off x="1866900" y="5890260"/>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14</xdr:row>
      <xdr:rowOff>9525</xdr:rowOff>
    </xdr:from>
    <xdr:to>
      <xdr:col>8</xdr:col>
      <xdr:colOff>1038225</xdr:colOff>
      <xdr:row>16</xdr:row>
      <xdr:rowOff>13335</xdr:rowOff>
    </xdr:to>
    <xdr:sp macro="" textlink="">
      <xdr:nvSpPr>
        <xdr:cNvPr id="19" name="Check Box 17" hidden="1">
          <a:extLst>
            <a:ext uri="{63B3BB69-23CF-44E3-9099-C40C66FF867C}">
              <a14:compatExt xmlns:a14="http://schemas.microsoft.com/office/drawing/2010/main" spid="_x0000_s42001"/>
            </a:ext>
            <a:ext uri="{FF2B5EF4-FFF2-40B4-BE49-F238E27FC236}">
              <a16:creationId xmlns:a16="http://schemas.microsoft.com/office/drawing/2014/main" id="{237020D5-798D-4987-A651-2B62A55CAA6D}"/>
            </a:ext>
          </a:extLst>
        </xdr:cNvPr>
        <xdr:cNvSpPr/>
      </xdr:nvSpPr>
      <xdr:spPr bwMode="auto">
        <a:xfrm>
          <a:off x="6795135" y="2280285"/>
          <a:ext cx="24765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17</xdr:row>
      <xdr:rowOff>142875</xdr:rowOff>
    </xdr:from>
    <xdr:to>
      <xdr:col>8</xdr:col>
      <xdr:colOff>1123950</xdr:colOff>
      <xdr:row>20</xdr:row>
      <xdr:rowOff>34290</xdr:rowOff>
    </xdr:to>
    <xdr:sp macro="" textlink="">
      <xdr:nvSpPr>
        <xdr:cNvPr id="20" name="Check Box 18" hidden="1">
          <a:extLst>
            <a:ext uri="{63B3BB69-23CF-44E3-9099-C40C66FF867C}">
              <a14:compatExt xmlns:a14="http://schemas.microsoft.com/office/drawing/2010/main" spid="_x0000_s42002"/>
            </a:ext>
            <a:ext uri="{FF2B5EF4-FFF2-40B4-BE49-F238E27FC236}">
              <a16:creationId xmlns:a16="http://schemas.microsoft.com/office/drawing/2014/main" id="{C89DF925-DFD1-4CD7-86C2-F2579C30242F}"/>
            </a:ext>
          </a:extLst>
        </xdr:cNvPr>
        <xdr:cNvSpPr/>
      </xdr:nvSpPr>
      <xdr:spPr bwMode="auto">
        <a:xfrm>
          <a:off x="6795135" y="28936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22</xdr:row>
      <xdr:rowOff>142875</xdr:rowOff>
    </xdr:from>
    <xdr:to>
      <xdr:col>8</xdr:col>
      <xdr:colOff>1123950</xdr:colOff>
      <xdr:row>24</xdr:row>
      <xdr:rowOff>194310</xdr:rowOff>
    </xdr:to>
    <xdr:sp macro="" textlink="">
      <xdr:nvSpPr>
        <xdr:cNvPr id="21" name="Check Box 19" hidden="1">
          <a:extLst>
            <a:ext uri="{63B3BB69-23CF-44E3-9099-C40C66FF867C}">
              <a14:compatExt xmlns:a14="http://schemas.microsoft.com/office/drawing/2010/main" spid="_x0000_s42003"/>
            </a:ext>
            <a:ext uri="{FF2B5EF4-FFF2-40B4-BE49-F238E27FC236}">
              <a16:creationId xmlns:a16="http://schemas.microsoft.com/office/drawing/2014/main" id="{3D05534D-E4ED-419E-86EE-E3420C010D28}"/>
            </a:ext>
          </a:extLst>
        </xdr:cNvPr>
        <xdr:cNvSpPr/>
      </xdr:nvSpPr>
      <xdr:spPr bwMode="auto">
        <a:xfrm>
          <a:off x="6795135" y="369379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790575</xdr:colOff>
      <xdr:row>34</xdr:row>
      <xdr:rowOff>142875</xdr:rowOff>
    </xdr:from>
    <xdr:to>
      <xdr:col>8</xdr:col>
      <xdr:colOff>1123950</xdr:colOff>
      <xdr:row>37</xdr:row>
      <xdr:rowOff>34290</xdr:rowOff>
    </xdr:to>
    <xdr:sp macro="" textlink="">
      <xdr:nvSpPr>
        <xdr:cNvPr id="22" name="Check Box 20" hidden="1">
          <a:extLst>
            <a:ext uri="{63B3BB69-23CF-44E3-9099-C40C66FF867C}">
              <a14:compatExt xmlns:a14="http://schemas.microsoft.com/office/drawing/2010/main" spid="_x0000_s42004"/>
            </a:ext>
            <a:ext uri="{FF2B5EF4-FFF2-40B4-BE49-F238E27FC236}">
              <a16:creationId xmlns:a16="http://schemas.microsoft.com/office/drawing/2014/main" id="{5B9E5A5A-475A-4353-99B9-9A113DAD895E}"/>
            </a:ext>
          </a:extLst>
        </xdr:cNvPr>
        <xdr:cNvSpPr/>
      </xdr:nvSpPr>
      <xdr:spPr bwMode="auto">
        <a:xfrm>
          <a:off x="6795135" y="5720715"/>
          <a:ext cx="3333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xdr:col>
          <xdr:colOff>800100</xdr:colOff>
          <xdr:row>7</xdr:row>
          <xdr:rowOff>7620</xdr:rowOff>
        </xdr:from>
        <xdr:to>
          <xdr:col>3</xdr:col>
          <xdr:colOff>1051560</xdr:colOff>
          <xdr:row>9</xdr:row>
          <xdr:rowOff>7620</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CCBB62BF-5CE3-4844-BE0E-91396C2055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10</xdr:row>
          <xdr:rowOff>137160</xdr:rowOff>
        </xdr:from>
        <xdr:to>
          <xdr:col>3</xdr:col>
          <xdr:colOff>1127760</xdr:colOff>
          <xdr:row>13</xdr:row>
          <xdr:rowOff>38100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44E67A2E-AC87-4318-909F-98E70496AA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18</xdr:row>
          <xdr:rowOff>7620</xdr:rowOff>
        </xdr:from>
        <xdr:to>
          <xdr:col>3</xdr:col>
          <xdr:colOff>1036320</xdr:colOff>
          <xdr:row>20</xdr:row>
          <xdr:rowOff>15240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ACE42C6A-7736-4138-8BE3-3397AD133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792480</xdr:colOff>
          <xdr:row>21</xdr:row>
          <xdr:rowOff>144780</xdr:rowOff>
        </xdr:from>
        <xdr:to>
          <xdr:col>3</xdr:col>
          <xdr:colOff>1127760</xdr:colOff>
          <xdr:row>24</xdr:row>
          <xdr:rowOff>45720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7A8EB6FC-5665-457F-9575-D1ED06A69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30</xdr:row>
          <xdr:rowOff>7620</xdr:rowOff>
        </xdr:from>
        <xdr:to>
          <xdr:col>3</xdr:col>
          <xdr:colOff>1051560</xdr:colOff>
          <xdr:row>32</xdr:row>
          <xdr:rowOff>15240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99124A9A-3D9F-415C-B8A8-0E66BB1F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35</xdr:row>
          <xdr:rowOff>152400</xdr:rowOff>
        </xdr:from>
        <xdr:to>
          <xdr:col>3</xdr:col>
          <xdr:colOff>1135380</xdr:colOff>
          <xdr:row>38</xdr:row>
          <xdr:rowOff>45720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53FDC62E-B9CD-46F6-9046-B33248974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14</xdr:row>
          <xdr:rowOff>7620</xdr:rowOff>
        </xdr:from>
        <xdr:to>
          <xdr:col>8</xdr:col>
          <xdr:colOff>1036320</xdr:colOff>
          <xdr:row>16</xdr:row>
          <xdr:rowOff>15240</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A9E7D8F9-9D65-40F3-B6F8-85A1233469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17</xdr:row>
          <xdr:rowOff>144780</xdr:rowOff>
        </xdr:from>
        <xdr:to>
          <xdr:col>8</xdr:col>
          <xdr:colOff>1127760</xdr:colOff>
          <xdr:row>20</xdr:row>
          <xdr:rowOff>38100</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2ACB3648-E317-47C7-B13B-D14D8C4899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22</xdr:row>
          <xdr:rowOff>144780</xdr:rowOff>
        </xdr:from>
        <xdr:to>
          <xdr:col>8</xdr:col>
          <xdr:colOff>1127760</xdr:colOff>
          <xdr:row>24</xdr:row>
          <xdr:rowOff>198120</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E597B70A-9A2F-4E09-9D58-6E95E18A4E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34</xdr:row>
          <xdr:rowOff>144780</xdr:rowOff>
        </xdr:from>
        <xdr:to>
          <xdr:col>8</xdr:col>
          <xdr:colOff>1127760</xdr:colOff>
          <xdr:row>37</xdr:row>
          <xdr:rowOff>38100</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40D67E7C-2B78-47A9-BEA9-3037BC82E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33145</xdr:colOff>
      <xdr:row>86</xdr:row>
      <xdr:rowOff>121867</xdr:rowOff>
    </xdr:from>
    <xdr:to>
      <xdr:col>15</xdr:col>
      <xdr:colOff>635000</xdr:colOff>
      <xdr:row>89</xdr:row>
      <xdr:rowOff>121227</xdr:rowOff>
    </xdr:to>
    <xdr:sp macro="" textlink="">
      <xdr:nvSpPr>
        <xdr:cNvPr id="2" name="テキスト ボックス 1">
          <a:extLst>
            <a:ext uri="{FF2B5EF4-FFF2-40B4-BE49-F238E27FC236}">
              <a16:creationId xmlns:a16="http://schemas.microsoft.com/office/drawing/2014/main" id="{A029A0DD-F2D8-4E71-B2D8-C34D49C951C9}"/>
            </a:ext>
          </a:extLst>
        </xdr:cNvPr>
        <xdr:cNvSpPr txBox="1"/>
      </xdr:nvSpPr>
      <xdr:spPr>
        <a:xfrm>
          <a:off x="1159649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CC05B909-7778-4956-8BC1-28BCDE843B0A}"/>
            </a:ext>
          </a:extLst>
        </xdr:cNvPr>
        <xdr:cNvSpPr txBox="1"/>
      </xdr:nvSpPr>
      <xdr:spPr>
        <a:xfrm>
          <a:off x="2028864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AD60234C-F628-4BB6-8221-BF6F453EF453}"/>
            </a:ext>
          </a:extLst>
        </xdr:cNvPr>
        <xdr:cNvSpPr txBox="1"/>
      </xdr:nvSpPr>
      <xdr:spPr>
        <a:xfrm>
          <a:off x="2311483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84</xdr:row>
      <xdr:rowOff>78278</xdr:rowOff>
    </xdr:from>
    <xdr:to>
      <xdr:col>18</xdr:col>
      <xdr:colOff>2304435</xdr:colOff>
      <xdr:row>89</xdr:row>
      <xdr:rowOff>51209</xdr:rowOff>
    </xdr:to>
    <xdr:sp macro="" textlink="">
      <xdr:nvSpPr>
        <xdr:cNvPr id="5" name="テキスト ボックス 4">
          <a:extLst>
            <a:ext uri="{FF2B5EF4-FFF2-40B4-BE49-F238E27FC236}">
              <a16:creationId xmlns:a16="http://schemas.microsoft.com/office/drawing/2014/main" id="{0A93EA91-9929-49E7-928E-5DC4169419EF}"/>
            </a:ext>
          </a:extLst>
        </xdr:cNvPr>
        <xdr:cNvSpPr txBox="1"/>
      </xdr:nvSpPr>
      <xdr:spPr>
        <a:xfrm>
          <a:off x="2560475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7091</xdr:colOff>
      <xdr:row>11</xdr:row>
      <xdr:rowOff>1101</xdr:rowOff>
    </xdr:from>
    <xdr:to>
      <xdr:col>16</xdr:col>
      <xdr:colOff>2677179</xdr:colOff>
      <xdr:row>17</xdr:row>
      <xdr:rowOff>81868</xdr:rowOff>
    </xdr:to>
    <xdr:sp macro="" textlink="">
      <xdr:nvSpPr>
        <xdr:cNvPr id="6" name="テキスト ボックス 5">
          <a:extLst>
            <a:ext uri="{FF2B5EF4-FFF2-40B4-BE49-F238E27FC236}">
              <a16:creationId xmlns:a16="http://schemas.microsoft.com/office/drawing/2014/main" id="{B279E0E1-DD28-435D-A6AA-6411366007AA}"/>
            </a:ext>
          </a:extLst>
        </xdr:cNvPr>
        <xdr:cNvSpPr txBox="1"/>
      </xdr:nvSpPr>
      <xdr:spPr>
        <a:xfrm>
          <a:off x="12030678" y="306566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19C25F84-1EE1-48E7-A934-F1E19BDF7BA4}"/>
            </a:ext>
          </a:extLst>
        </xdr:cNvPr>
        <xdr:cNvSpPr/>
      </xdr:nvSpPr>
      <xdr:spPr>
        <a:xfrm>
          <a:off x="0" y="0"/>
          <a:ext cx="1151262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lg18-fs01\&#36786;&#25919;&#35506;&#65288;&#26032;&#65289;\03.&#36786;&#26449;&#25391;&#33288;&#20418;\&#20013;&#23665;&#38291;&#22320;&#22495;&#30452;&#25509;&#25903;&#25173;&#38306;&#20418;\&#9733;&#31532;&#65302;&#26399;&#23550;&#31574;&#20998;\&#38598;&#33853;&#12408;&#35500;&#26126;&#20250;&#9313;\&#21442;&#32771;&#27096;&#24335;&#3859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 val="様式第1-3号"/>
      <sheetName val="活動計画書"/>
      <sheetName val="加算措置"/>
      <sheetName val="位置図"/>
      <sheetName val="構成員一覧"/>
      <sheetName val="【選択肢】"/>
      <sheetName val="様式第1-2号"/>
      <sheetName val="様式第１－７号"/>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 val="様式２③④"/>
      <sheetName val="様式２④-2"/>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 sheetId="18" refreshError="1"/>
      <sheetData sheetId="19" refreshError="1"/>
      <sheetData sheetId="20" refreshError="1"/>
      <sheetData sheetId="21" refreshError="1"/>
      <sheetData sheetId="22" refreshError="1"/>
      <sheetData sheetId="23">
        <row r="3">
          <cell r="A3" t="str">
            <v>■</v>
          </cell>
          <cell r="B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 sheetId="24" refreshError="1"/>
      <sheetData sheetId="25"/>
      <sheetData sheetId="26">
        <row r="11">
          <cell r="I11" t="str">
            <v/>
          </cell>
        </row>
      </sheetData>
      <sheetData sheetId="27"/>
      <sheetData sheetId="28"/>
      <sheetData sheetId="29"/>
      <sheetData sheetId="30"/>
      <sheetData sheetId="31"/>
      <sheetData sheetId="32"/>
      <sheetData sheetId="33"/>
      <sheetData sheetId="34"/>
      <sheetData sheetId="35"/>
      <sheetData sheetId="36"/>
      <sheetData sheetId="37">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38">
        <row r="1">
          <cell r="E1" t="str">
            <v>地方公共団体コード</v>
          </cell>
        </row>
      </sheetData>
      <sheetData sheetId="39"/>
      <sheetData sheetId="40"/>
      <sheetData sheetId="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2.v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IX35"/>
  <sheetViews>
    <sheetView showGridLines="0" view="pageBreakPreview" zoomScale="116" zoomScaleNormal="100" zoomScaleSheetLayoutView="100" workbookViewId="0">
      <selection activeCell="B9" sqref="B9:G9"/>
    </sheetView>
  </sheetViews>
  <sheetFormatPr defaultColWidth="9" defaultRowHeight="17.399999999999999"/>
  <cols>
    <col min="1" max="2" width="2.77734375" style="1" customWidth="1"/>
    <col min="3" max="3" width="11" style="1" customWidth="1"/>
    <col min="4" max="4" width="17.6640625" style="1" customWidth="1"/>
    <col min="5" max="5" width="21.33203125" style="1" customWidth="1"/>
    <col min="6" max="6" width="15.109375" style="1" customWidth="1"/>
    <col min="7" max="7" width="34.33203125" style="2" customWidth="1"/>
    <col min="8" max="8" width="2.6640625" style="1" customWidth="1"/>
    <col min="9" max="9" width="5.77734375" style="8" customWidth="1"/>
    <col min="10" max="258" width="9" style="8"/>
    <col min="259" max="16384" width="9" style="1"/>
  </cols>
  <sheetData>
    <row r="1" spans="1:258" ht="43.5" customHeight="1">
      <c r="A1" s="211" t="s">
        <v>504</v>
      </c>
    </row>
    <row r="2" spans="1:258" ht="24" customHeight="1">
      <c r="A2" s="4" t="s">
        <v>5</v>
      </c>
      <c r="B2" s="4"/>
      <c r="C2" s="4"/>
      <c r="D2" s="5"/>
      <c r="E2" s="5"/>
      <c r="F2" s="5"/>
      <c r="G2" s="244"/>
      <c r="H2" s="5"/>
    </row>
    <row r="3" spans="1:258" ht="21" customHeight="1">
      <c r="B3" s="6" t="s">
        <v>375</v>
      </c>
      <c r="C3" s="7"/>
      <c r="D3" s="319" t="s">
        <v>376</v>
      </c>
      <c r="E3" s="319"/>
      <c r="F3" s="319"/>
      <c r="G3" s="320"/>
    </row>
    <row r="4" spans="1:258" ht="6.75" customHeight="1"/>
    <row r="5" spans="1:258" ht="24" customHeight="1">
      <c r="A5" s="4" t="s">
        <v>7</v>
      </c>
      <c r="B5" s="5"/>
      <c r="C5" s="5"/>
      <c r="D5" s="5"/>
      <c r="E5" s="5"/>
      <c r="F5" s="5"/>
      <c r="G5" s="244"/>
      <c r="H5" s="5"/>
      <c r="K5" s="313"/>
      <c r="L5" s="313"/>
      <c r="M5" s="313"/>
    </row>
    <row r="6" spans="1:258" ht="45.75" customHeight="1">
      <c r="B6" s="321" t="s">
        <v>356</v>
      </c>
      <c r="C6" s="321"/>
      <c r="D6" s="321"/>
      <c r="E6" s="321"/>
      <c r="F6" s="321"/>
      <c r="G6" s="321"/>
    </row>
    <row r="7" spans="1:258" ht="7.5" customHeight="1">
      <c r="A7" s="165"/>
      <c r="B7" s="166"/>
      <c r="C7" s="167"/>
      <c r="D7" s="167"/>
      <c r="E7" s="167"/>
      <c r="F7" s="167"/>
      <c r="G7" s="167"/>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row>
    <row r="8" spans="1:258" ht="23.25" customHeight="1">
      <c r="B8" s="322" t="s">
        <v>372</v>
      </c>
      <c r="C8" s="322"/>
      <c r="D8" s="322"/>
      <c r="E8" s="322"/>
      <c r="F8" s="322"/>
      <c r="G8" s="322"/>
    </row>
    <row r="9" spans="1:258" ht="36" customHeight="1">
      <c r="B9" s="315" t="s">
        <v>371</v>
      </c>
      <c r="C9" s="315"/>
      <c r="D9" s="315"/>
      <c r="E9" s="315"/>
      <c r="F9" s="315"/>
      <c r="G9" s="315"/>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c r="GJ9" s="313"/>
      <c r="GK9" s="313"/>
      <c r="GL9" s="313"/>
      <c r="GM9" s="313"/>
      <c r="GN9" s="313"/>
      <c r="GO9" s="313"/>
      <c r="GP9" s="313"/>
      <c r="GQ9" s="313"/>
      <c r="GR9" s="313"/>
      <c r="GS9" s="313"/>
      <c r="GT9" s="313"/>
      <c r="GU9" s="313"/>
      <c r="GV9" s="313"/>
      <c r="GW9" s="313"/>
      <c r="GX9" s="313"/>
      <c r="GY9" s="313"/>
      <c r="GZ9" s="313"/>
      <c r="HA9" s="313"/>
      <c r="HB9" s="313"/>
      <c r="HC9" s="313"/>
      <c r="HD9" s="313"/>
      <c r="HE9" s="313"/>
      <c r="HF9" s="313"/>
      <c r="HG9" s="313"/>
      <c r="HH9" s="313"/>
      <c r="HI9" s="313"/>
      <c r="HJ9" s="313"/>
      <c r="HK9" s="313"/>
      <c r="HL9" s="313"/>
      <c r="HM9" s="313"/>
      <c r="HN9" s="313"/>
      <c r="HO9" s="313"/>
      <c r="HP9" s="313"/>
      <c r="HQ9" s="313"/>
      <c r="HR9" s="313"/>
      <c r="HS9" s="313"/>
      <c r="HT9" s="313"/>
      <c r="HU9" s="313"/>
      <c r="HV9" s="313"/>
      <c r="HW9" s="313"/>
      <c r="HX9" s="313"/>
      <c r="HY9" s="313"/>
      <c r="HZ9" s="313"/>
      <c r="IA9" s="313"/>
      <c r="IB9" s="313"/>
      <c r="IC9" s="313"/>
      <c r="ID9" s="313"/>
      <c r="IE9" s="313"/>
      <c r="IF9" s="313"/>
      <c r="IG9" s="313"/>
      <c r="IH9" s="313"/>
      <c r="II9" s="313"/>
      <c r="IJ9" s="313"/>
      <c r="IK9" s="313"/>
      <c r="IL9" s="313"/>
      <c r="IM9" s="313"/>
      <c r="IN9" s="313"/>
      <c r="IO9" s="313"/>
      <c r="IP9" s="313"/>
      <c r="IQ9" s="313"/>
      <c r="IR9" s="313"/>
      <c r="IS9" s="313"/>
      <c r="IT9" s="313"/>
      <c r="IU9" s="313"/>
      <c r="IV9" s="313"/>
      <c r="IW9" s="313"/>
      <c r="IX9" s="313"/>
    </row>
    <row r="10" spans="1:258" ht="18.75" customHeight="1">
      <c r="B10" s="314" t="s">
        <v>10</v>
      </c>
      <c r="C10" s="314"/>
      <c r="D10" s="314"/>
      <c r="E10" s="314"/>
      <c r="F10" s="314"/>
      <c r="G10" s="314"/>
    </row>
    <row r="11" spans="1:258" ht="30" customHeight="1">
      <c r="B11" s="321" t="s">
        <v>6</v>
      </c>
      <c r="C11" s="321"/>
      <c r="D11" s="321"/>
      <c r="E11" s="321"/>
      <c r="F11" s="321"/>
      <c r="G11" s="321"/>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c r="GJ11" s="313"/>
      <c r="GK11" s="313"/>
      <c r="GL11" s="313"/>
      <c r="GM11" s="313"/>
      <c r="GN11" s="313"/>
      <c r="GO11" s="313"/>
      <c r="GP11" s="313"/>
      <c r="GQ11" s="313"/>
      <c r="GR11" s="313"/>
      <c r="GS11" s="313"/>
      <c r="GT11" s="313"/>
      <c r="GU11" s="313"/>
      <c r="GV11" s="313"/>
      <c r="GW11" s="313"/>
      <c r="GX11" s="313"/>
      <c r="GY11" s="313"/>
      <c r="GZ11" s="313"/>
      <c r="HA11" s="313"/>
      <c r="HB11" s="313"/>
      <c r="HC11" s="313"/>
      <c r="HD11" s="313"/>
      <c r="HE11" s="313"/>
      <c r="HF11" s="313"/>
      <c r="HG11" s="313"/>
      <c r="HH11" s="313"/>
      <c r="HI11" s="313"/>
      <c r="HJ11" s="313"/>
      <c r="HK11" s="313"/>
      <c r="HL11" s="313"/>
      <c r="HM11" s="313"/>
      <c r="HN11" s="313"/>
      <c r="HO11" s="313"/>
      <c r="HP11" s="313"/>
      <c r="HQ11" s="313"/>
      <c r="HR11" s="313"/>
      <c r="HS11" s="313"/>
      <c r="HT11" s="313"/>
      <c r="HU11" s="313"/>
      <c r="HV11" s="313"/>
      <c r="HW11" s="313"/>
      <c r="HX11" s="313"/>
      <c r="HY11" s="313"/>
      <c r="HZ11" s="313"/>
      <c r="IA11" s="313"/>
      <c r="IB11" s="313"/>
      <c r="IC11" s="313"/>
      <c r="ID11" s="313"/>
      <c r="IE11" s="313"/>
      <c r="IF11" s="313"/>
      <c r="IG11" s="313"/>
      <c r="IH11" s="313"/>
      <c r="II11" s="313"/>
      <c r="IJ11" s="313"/>
      <c r="IK11" s="313"/>
      <c r="IL11" s="313"/>
      <c r="IM11" s="313"/>
      <c r="IN11" s="313"/>
      <c r="IO11" s="313"/>
      <c r="IP11" s="313"/>
      <c r="IQ11" s="313"/>
      <c r="IR11" s="313"/>
      <c r="IS11" s="313"/>
      <c r="IT11" s="313"/>
      <c r="IU11" s="313"/>
      <c r="IV11" s="313"/>
      <c r="IW11" s="313"/>
      <c r="IX11" s="313"/>
    </row>
    <row r="12" spans="1:258" ht="21" customHeight="1">
      <c r="B12" s="318" t="s">
        <v>13</v>
      </c>
      <c r="C12" s="318"/>
      <c r="D12" s="318"/>
      <c r="E12" s="318"/>
      <c r="F12" s="318"/>
      <c r="G12" s="318"/>
    </row>
    <row r="13" spans="1:258" ht="9.75" customHeight="1"/>
    <row r="14" spans="1:258" ht="23.25" customHeight="1">
      <c r="A14" s="4" t="s">
        <v>4</v>
      </c>
      <c r="B14" s="4"/>
      <c r="C14" s="5"/>
      <c r="D14" s="4"/>
      <c r="E14" s="4"/>
      <c r="F14" s="4"/>
      <c r="G14" s="245"/>
      <c r="H14" s="5"/>
      <c r="J14" s="313"/>
      <c r="K14" s="313"/>
      <c r="L14" s="313"/>
      <c r="M14" s="313"/>
      <c r="N14" s="313"/>
      <c r="O14" s="313"/>
      <c r="P14" s="313"/>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3"/>
      <c r="EH14" s="313"/>
      <c r="EI14" s="313"/>
      <c r="EJ14" s="313"/>
      <c r="EK14" s="313"/>
      <c r="EL14" s="313"/>
      <c r="EM14" s="313"/>
      <c r="EN14" s="313"/>
      <c r="EO14" s="313"/>
      <c r="EP14" s="313"/>
      <c r="EQ14" s="313"/>
      <c r="ER14" s="313"/>
      <c r="ES14" s="313"/>
      <c r="ET14" s="313"/>
      <c r="EU14" s="313"/>
      <c r="EV14" s="313"/>
      <c r="EW14" s="313"/>
      <c r="EX14" s="313"/>
      <c r="EY14" s="313"/>
      <c r="EZ14" s="313"/>
      <c r="FA14" s="313"/>
      <c r="FB14" s="313"/>
      <c r="FC14" s="313"/>
      <c r="FD14" s="313"/>
      <c r="FE14" s="313"/>
      <c r="FF14" s="313"/>
      <c r="FG14" s="313"/>
      <c r="FH14" s="313"/>
      <c r="FI14" s="313"/>
      <c r="FJ14" s="313"/>
      <c r="FK14" s="313"/>
      <c r="FL14" s="313"/>
      <c r="FM14" s="313"/>
      <c r="FN14" s="313"/>
      <c r="FO14" s="313"/>
      <c r="FP14" s="313"/>
      <c r="FQ14" s="313"/>
      <c r="FR14" s="313"/>
      <c r="FS14" s="313"/>
      <c r="FT14" s="313"/>
      <c r="FU14" s="313"/>
      <c r="FV14" s="313"/>
      <c r="FW14" s="313"/>
      <c r="FX14" s="313"/>
      <c r="FY14" s="313"/>
      <c r="FZ14" s="313"/>
      <c r="GA14" s="313"/>
      <c r="GB14" s="313"/>
      <c r="GC14" s="313"/>
      <c r="GD14" s="313"/>
      <c r="GE14" s="313"/>
      <c r="GF14" s="313"/>
      <c r="GG14" s="313"/>
      <c r="GH14" s="313"/>
      <c r="GI14" s="313"/>
      <c r="GJ14" s="313"/>
      <c r="GK14" s="313"/>
      <c r="GL14" s="313"/>
      <c r="GM14" s="313"/>
      <c r="GN14" s="313"/>
      <c r="GO14" s="313"/>
      <c r="GP14" s="313"/>
      <c r="GQ14" s="313"/>
      <c r="GR14" s="313"/>
      <c r="GS14" s="313"/>
      <c r="GT14" s="313"/>
      <c r="GU14" s="313"/>
      <c r="GV14" s="313"/>
      <c r="GW14" s="313"/>
      <c r="GX14" s="313"/>
      <c r="GY14" s="313"/>
      <c r="GZ14" s="313"/>
      <c r="HA14" s="313"/>
      <c r="HB14" s="313"/>
      <c r="HC14" s="313"/>
      <c r="HD14" s="313"/>
      <c r="HE14" s="313"/>
      <c r="HF14" s="313"/>
      <c r="HG14" s="313"/>
      <c r="HH14" s="313"/>
      <c r="HI14" s="313"/>
      <c r="HJ14" s="313"/>
      <c r="HK14" s="313"/>
      <c r="HL14" s="313"/>
      <c r="HM14" s="313"/>
      <c r="HN14" s="313"/>
      <c r="HO14" s="313"/>
      <c r="HP14" s="313"/>
      <c r="HQ14" s="313"/>
      <c r="HR14" s="313"/>
      <c r="HS14" s="313"/>
      <c r="HT14" s="313"/>
      <c r="HU14" s="313"/>
      <c r="HV14" s="313"/>
      <c r="HW14" s="313"/>
      <c r="HX14" s="313"/>
      <c r="HY14" s="313"/>
      <c r="HZ14" s="313"/>
      <c r="IA14" s="313"/>
      <c r="IB14" s="313"/>
      <c r="IC14" s="313"/>
      <c r="ID14" s="313"/>
      <c r="IE14" s="313"/>
      <c r="IF14" s="313"/>
      <c r="IG14" s="313"/>
      <c r="IH14" s="313"/>
      <c r="II14" s="313"/>
      <c r="IJ14" s="313"/>
      <c r="IK14" s="313"/>
      <c r="IL14" s="313"/>
      <c r="IM14" s="313"/>
      <c r="IN14" s="313"/>
      <c r="IO14" s="313"/>
      <c r="IP14" s="313"/>
      <c r="IQ14" s="313"/>
      <c r="IR14" s="313"/>
      <c r="IS14" s="313"/>
      <c r="IT14" s="313"/>
      <c r="IU14" s="313"/>
      <c r="IV14" s="313"/>
      <c r="IW14" s="313"/>
      <c r="IX14" s="313"/>
    </row>
    <row r="15" spans="1:258" ht="10.199999999999999" customHeight="1">
      <c r="A15" s="3"/>
      <c r="B15" s="9"/>
      <c r="C15" s="9"/>
      <c r="D15" s="9"/>
      <c r="E15" s="9"/>
      <c r="F15" s="9"/>
      <c r="G15" s="10"/>
    </row>
    <row r="16" spans="1:258" ht="28.5" customHeight="1">
      <c r="A16" s="1" t="s">
        <v>406</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row>
    <row r="17" spans="1:7" ht="21" customHeight="1">
      <c r="B17" s="316" t="s">
        <v>348</v>
      </c>
      <c r="C17" s="317"/>
      <c r="D17" s="316" t="s">
        <v>17</v>
      </c>
      <c r="E17" s="317"/>
      <c r="F17" s="164" t="s">
        <v>347</v>
      </c>
      <c r="G17" s="246" t="s">
        <v>3</v>
      </c>
    </row>
    <row r="18" spans="1:7" ht="30.75" customHeight="1">
      <c r="A18" s="3"/>
      <c r="B18" s="323" t="s">
        <v>492</v>
      </c>
      <c r="C18" s="324"/>
      <c r="D18" s="325" t="s">
        <v>370</v>
      </c>
      <c r="E18" s="326"/>
      <c r="F18" s="238" t="s">
        <v>415</v>
      </c>
      <c r="G18" s="239" t="s">
        <v>491</v>
      </c>
    </row>
    <row r="19" spans="1:7" ht="30.75" customHeight="1">
      <c r="A19" s="3"/>
      <c r="B19" s="323" t="s">
        <v>492</v>
      </c>
      <c r="C19" s="324"/>
      <c r="D19" s="325" t="s">
        <v>493</v>
      </c>
      <c r="E19" s="326"/>
      <c r="F19" s="236" t="s">
        <v>416</v>
      </c>
      <c r="G19" s="239" t="s">
        <v>496</v>
      </c>
    </row>
    <row r="20" spans="1:7" ht="27" customHeight="1">
      <c r="B20" s="323" t="s">
        <v>492</v>
      </c>
      <c r="C20" s="324"/>
      <c r="D20" s="325" t="s">
        <v>494</v>
      </c>
      <c r="E20" s="326"/>
      <c r="F20" s="237" t="s">
        <v>459</v>
      </c>
      <c r="G20" s="305" t="s">
        <v>500</v>
      </c>
    </row>
    <row r="21" spans="1:7" ht="33" customHeight="1">
      <c r="B21" s="323" t="s">
        <v>492</v>
      </c>
      <c r="C21" s="324"/>
      <c r="D21" s="325" t="s">
        <v>495</v>
      </c>
      <c r="E21" s="326"/>
      <c r="F21" s="237" t="s">
        <v>459</v>
      </c>
      <c r="G21" s="306" t="s">
        <v>497</v>
      </c>
    </row>
    <row r="22" spans="1:7" ht="30.75" customHeight="1">
      <c r="A22" s="3"/>
      <c r="B22" s="323" t="s">
        <v>492</v>
      </c>
      <c r="C22" s="324"/>
      <c r="D22" s="325" t="s">
        <v>499</v>
      </c>
      <c r="E22" s="326"/>
      <c r="F22" s="236" t="s">
        <v>416</v>
      </c>
      <c r="G22" s="239" t="s">
        <v>498</v>
      </c>
    </row>
    <row r="23" spans="1:7" ht="33" customHeight="1">
      <c r="A23" s="3"/>
      <c r="B23" s="323" t="s">
        <v>492</v>
      </c>
      <c r="C23" s="324"/>
      <c r="D23" s="325" t="s">
        <v>405</v>
      </c>
      <c r="E23" s="326"/>
      <c r="F23" s="237" t="s">
        <v>459</v>
      </c>
      <c r="G23" s="249" t="s">
        <v>503</v>
      </c>
    </row>
    <row r="24" spans="1:7" ht="34.5" customHeight="1">
      <c r="A24" s="3"/>
      <c r="B24" s="327" t="s">
        <v>349</v>
      </c>
      <c r="C24" s="328"/>
      <c r="D24" s="325" t="s">
        <v>402</v>
      </c>
      <c r="E24" s="326"/>
      <c r="F24" s="237" t="s">
        <v>459</v>
      </c>
      <c r="G24" s="248" t="s">
        <v>355</v>
      </c>
    </row>
    <row r="25" spans="1:7" ht="34.5" customHeight="1">
      <c r="A25" s="3"/>
      <c r="B25" s="327" t="s">
        <v>350</v>
      </c>
      <c r="C25" s="328"/>
      <c r="D25" s="325" t="s">
        <v>501</v>
      </c>
      <c r="E25" s="326"/>
      <c r="F25" s="237" t="s">
        <v>502</v>
      </c>
      <c r="G25" s="247" t="s">
        <v>354</v>
      </c>
    </row>
    <row r="26" spans="1:7" ht="26.25" customHeight="1">
      <c r="A26" s="3"/>
      <c r="B26" s="327" t="s">
        <v>351</v>
      </c>
      <c r="C26" s="328"/>
      <c r="D26" s="325" t="s">
        <v>403</v>
      </c>
      <c r="E26" s="326"/>
      <c r="F26" s="237" t="s">
        <v>459</v>
      </c>
      <c r="G26" s="250" t="s">
        <v>353</v>
      </c>
    </row>
    <row r="31" spans="1:7" ht="30.75" customHeight="1">
      <c r="A31" s="3"/>
      <c r="B31" s="263"/>
      <c r="C31" s="263"/>
      <c r="D31" s="264"/>
      <c r="E31" s="264"/>
      <c r="F31" s="274"/>
      <c r="G31" s="275"/>
    </row>
    <row r="32" spans="1:7" ht="30.75" customHeight="1">
      <c r="A32" s="3"/>
      <c r="B32" s="263"/>
      <c r="C32" s="263"/>
      <c r="D32" s="264"/>
      <c r="E32" s="264"/>
      <c r="F32" s="274"/>
      <c r="G32" s="275"/>
    </row>
    <row r="33" spans="1:7" ht="30.75" customHeight="1">
      <c r="A33" s="3"/>
      <c r="B33" s="263"/>
      <c r="C33" s="263"/>
      <c r="D33" s="264"/>
      <c r="E33" s="264"/>
      <c r="F33" s="274"/>
      <c r="G33" s="275"/>
    </row>
    <row r="34" spans="1:7" ht="30.75" customHeight="1">
      <c r="A34" s="3"/>
      <c r="B34" s="263"/>
      <c r="C34" s="263"/>
      <c r="D34" s="264"/>
      <c r="E34" s="264"/>
      <c r="F34" s="274"/>
      <c r="G34" s="275"/>
    </row>
    <row r="35" spans="1:7" ht="7.95" customHeight="1"/>
  </sheetData>
  <mergeCells count="280">
    <mergeCell ref="B23:C23"/>
    <mergeCell ref="D23:E23"/>
    <mergeCell ref="D18:E18"/>
    <mergeCell ref="B18:C18"/>
    <mergeCell ref="B25:C25"/>
    <mergeCell ref="B26:C26"/>
    <mergeCell ref="D24:E24"/>
    <mergeCell ref="D25:E25"/>
    <mergeCell ref="D26:E26"/>
    <mergeCell ref="B19:C19"/>
    <mergeCell ref="D19:E19"/>
    <mergeCell ref="B22:C22"/>
    <mergeCell ref="D22:E22"/>
    <mergeCell ref="D20:E20"/>
    <mergeCell ref="D21:E21"/>
    <mergeCell ref="B20:C20"/>
    <mergeCell ref="B21:C21"/>
    <mergeCell ref="B24:C24"/>
    <mergeCell ref="D3:G3"/>
    <mergeCell ref="B6:G6"/>
    <mergeCell ref="B11:G11"/>
    <mergeCell ref="B8:G8"/>
    <mergeCell ref="R9:T9"/>
    <mergeCell ref="U9:W9"/>
    <mergeCell ref="X9:Z9"/>
    <mergeCell ref="AA9:AC9"/>
    <mergeCell ref="K5:M5"/>
    <mergeCell ref="O14:Q14"/>
    <mergeCell ref="B10:G10"/>
    <mergeCell ref="B9:G9"/>
    <mergeCell ref="J9:K9"/>
    <mergeCell ref="L9:N9"/>
    <mergeCell ref="O9:Q9"/>
    <mergeCell ref="L14:N14"/>
    <mergeCell ref="B17:C17"/>
    <mergeCell ref="D17:E17"/>
    <mergeCell ref="B12:G12"/>
    <mergeCell ref="R14:T14"/>
    <mergeCell ref="AD14:AF14"/>
    <mergeCell ref="AJ9:AL9"/>
    <mergeCell ref="AM9:AO9"/>
    <mergeCell ref="CU9:CW9"/>
    <mergeCell ref="AG14:AI14"/>
    <mergeCell ref="AJ14:AL14"/>
    <mergeCell ref="U14:W14"/>
    <mergeCell ref="J14:K14"/>
    <mergeCell ref="X14:Z14"/>
    <mergeCell ref="AA14:AC14"/>
    <mergeCell ref="BK9:BM9"/>
    <mergeCell ref="BN9:BP9"/>
    <mergeCell ref="CC11:CE11"/>
    <mergeCell ref="BH9:BJ9"/>
    <mergeCell ref="AM14:AO14"/>
    <mergeCell ref="AP14:AR14"/>
    <mergeCell ref="AS14:AU14"/>
    <mergeCell ref="AV14:AX14"/>
    <mergeCell ref="AY14:BA14"/>
    <mergeCell ref="BB14:BD14"/>
    <mergeCell ref="BE14:BG14"/>
    <mergeCell ref="BH14:BJ14"/>
    <mergeCell ref="BQ9:BS9"/>
    <mergeCell ref="BT9:BV9"/>
    <mergeCell ref="AD9:AF9"/>
    <mergeCell ref="DA11:DC11"/>
    <mergeCell ref="DD11:DF11"/>
    <mergeCell ref="CO11:CQ11"/>
    <mergeCell ref="CR11:CT11"/>
    <mergeCell ref="CU11:CW11"/>
    <mergeCell ref="AG9:AI9"/>
    <mergeCell ref="BW9:BY9"/>
    <mergeCell ref="AP9:AR9"/>
    <mergeCell ref="AS9:AU9"/>
    <mergeCell ref="CF9:CH9"/>
    <mergeCell ref="CI9:CK9"/>
    <mergeCell ref="AV9:AX9"/>
    <mergeCell ref="AY9:BA9"/>
    <mergeCell ref="BB9:BD9"/>
    <mergeCell ref="BE9:BG9"/>
    <mergeCell ref="BW11:BY11"/>
    <mergeCell ref="BZ11:CB11"/>
    <mergeCell ref="CF11:CH11"/>
    <mergeCell ref="CI11:CK11"/>
    <mergeCell ref="CL11:CN11"/>
    <mergeCell ref="BN11:BP11"/>
    <mergeCell ref="BQ11:BS11"/>
    <mergeCell ref="FO9:FQ9"/>
    <mergeCell ref="FR9:FT9"/>
    <mergeCell ref="BZ9:CB9"/>
    <mergeCell ref="CC9:CE9"/>
    <mergeCell ref="CL9:CN9"/>
    <mergeCell ref="CO9:CQ9"/>
    <mergeCell ref="CR9:CT9"/>
    <mergeCell ref="FC9:FE9"/>
    <mergeCell ref="FF9:FH9"/>
    <mergeCell ref="FI9:FK9"/>
    <mergeCell ref="EW9:EY9"/>
    <mergeCell ref="CX9:CZ9"/>
    <mergeCell ref="HN9:HP9"/>
    <mergeCell ref="HQ9:HS9"/>
    <mergeCell ref="HT9:HV9"/>
    <mergeCell ref="HW9:HY9"/>
    <mergeCell ref="GM9:GO9"/>
    <mergeCell ref="GP9:GR9"/>
    <mergeCell ref="GS9:GU9"/>
    <mergeCell ref="GV9:GX9"/>
    <mergeCell ref="GY9:HA9"/>
    <mergeCell ref="HB9:HD9"/>
    <mergeCell ref="HE9:HG9"/>
    <mergeCell ref="HH9:HJ9"/>
    <mergeCell ref="HK9:HM9"/>
    <mergeCell ref="HZ9:IB9"/>
    <mergeCell ref="IC9:IE9"/>
    <mergeCell ref="IX9"/>
    <mergeCell ref="IF9:IH9"/>
    <mergeCell ref="II9:IK9"/>
    <mergeCell ref="IL9:IN9"/>
    <mergeCell ref="IO9:IQ9"/>
    <mergeCell ref="IR9:IT9"/>
    <mergeCell ref="IU9:IW9"/>
    <mergeCell ref="GG9:GI9"/>
    <mergeCell ref="GJ9:GL9"/>
    <mergeCell ref="DA9:DC9"/>
    <mergeCell ref="DD9:DF9"/>
    <mergeCell ref="DG9:DI9"/>
    <mergeCell ref="DJ9:DL9"/>
    <mergeCell ref="DM9:DO9"/>
    <mergeCell ref="DP9:DR9"/>
    <mergeCell ref="DS9:DU9"/>
    <mergeCell ref="DV9:DX9"/>
    <mergeCell ref="DY9:EA9"/>
    <mergeCell ref="EB9:ED9"/>
    <mergeCell ref="EE9:EG9"/>
    <mergeCell ref="EH9:EJ9"/>
    <mergeCell ref="EK9:EM9"/>
    <mergeCell ref="EN9:EP9"/>
    <mergeCell ref="EQ9:ES9"/>
    <mergeCell ref="FX9:FZ9"/>
    <mergeCell ref="GA9:GC9"/>
    <mergeCell ref="EZ9:FB9"/>
    <mergeCell ref="ET9:EV9"/>
    <mergeCell ref="FU9:FW9"/>
    <mergeCell ref="FL9:FN9"/>
    <mergeCell ref="GD9:GF9"/>
    <mergeCell ref="IX11"/>
    <mergeCell ref="IC11:IE11"/>
    <mergeCell ref="IF11:IH11"/>
    <mergeCell ref="J11:K11"/>
    <mergeCell ref="L11:N11"/>
    <mergeCell ref="O11:Q11"/>
    <mergeCell ref="R11:T11"/>
    <mergeCell ref="U11:W11"/>
    <mergeCell ref="X11:Z11"/>
    <mergeCell ref="AA11:AC11"/>
    <mergeCell ref="AD11:AF11"/>
    <mergeCell ref="AG11:AI11"/>
    <mergeCell ref="AJ11:AL11"/>
    <mergeCell ref="AM11:AO11"/>
    <mergeCell ref="AP11:AR11"/>
    <mergeCell ref="AS11:AU11"/>
    <mergeCell ref="AV11:AX11"/>
    <mergeCell ref="AY11:BA11"/>
    <mergeCell ref="BB11:BD11"/>
    <mergeCell ref="BE11:BG11"/>
    <mergeCell ref="BH11:BJ11"/>
    <mergeCell ref="BK11:BM11"/>
    <mergeCell ref="GM11:GO11"/>
    <mergeCell ref="GP11:GR11"/>
    <mergeCell ref="IU11:IW11"/>
    <mergeCell ref="FL11:FN11"/>
    <mergeCell ref="FO11:FQ11"/>
    <mergeCell ref="FR11:FT11"/>
    <mergeCell ref="FU11:FW11"/>
    <mergeCell ref="FX11:FZ11"/>
    <mergeCell ref="GA11:GC11"/>
    <mergeCell ref="GD11:GF11"/>
    <mergeCell ref="GG11:GI11"/>
    <mergeCell ref="GJ11:GL11"/>
    <mergeCell ref="IO11:IQ11"/>
    <mergeCell ref="IR11:IT11"/>
    <mergeCell ref="HK11:HM11"/>
    <mergeCell ref="HN11:HP11"/>
    <mergeCell ref="HQ11:HS11"/>
    <mergeCell ref="HT11:HV11"/>
    <mergeCell ref="HW11:HY11"/>
    <mergeCell ref="HZ11:IB11"/>
    <mergeCell ref="II11:IK11"/>
    <mergeCell ref="IL11:IN11"/>
    <mergeCell ref="HH11:HJ11"/>
    <mergeCell ref="HE11:HG11"/>
    <mergeCell ref="IR14:IT14"/>
    <mergeCell ref="IU14:IW14"/>
    <mergeCell ref="IX14"/>
    <mergeCell ref="HT14:HV14"/>
    <mergeCell ref="HW14:HY14"/>
    <mergeCell ref="HZ14:IB14"/>
    <mergeCell ref="IC14:IE14"/>
    <mergeCell ref="IF14:IH14"/>
    <mergeCell ref="FC14:FE14"/>
    <mergeCell ref="FF14:FH14"/>
    <mergeCell ref="FI14:FK14"/>
    <mergeCell ref="FL14:FN14"/>
    <mergeCell ref="FO14:FQ14"/>
    <mergeCell ref="II14:IK14"/>
    <mergeCell ref="HK14:HM14"/>
    <mergeCell ref="HN14:HP14"/>
    <mergeCell ref="HQ14:HS14"/>
    <mergeCell ref="GJ14:GL14"/>
    <mergeCell ref="GM14:GO14"/>
    <mergeCell ref="GP14:GR14"/>
    <mergeCell ref="GS14:GU14"/>
    <mergeCell ref="GV14:GX14"/>
    <mergeCell ref="IO14:IQ14"/>
    <mergeCell ref="FR14:FT14"/>
    <mergeCell ref="IL14:IN14"/>
    <mergeCell ref="BW14:BY14"/>
    <mergeCell ref="BZ14:CB14"/>
    <mergeCell ref="CC14:CE14"/>
    <mergeCell ref="CF14:CH14"/>
    <mergeCell ref="CI14:CK14"/>
    <mergeCell ref="CL14:CN14"/>
    <mergeCell ref="CO14:CQ14"/>
    <mergeCell ref="CR14:CT14"/>
    <mergeCell ref="EB14:ED14"/>
    <mergeCell ref="EE14:EG14"/>
    <mergeCell ref="EH14:EJ14"/>
    <mergeCell ref="GD14:GF14"/>
    <mergeCell ref="GY14:HA14"/>
    <mergeCell ref="HB14:HD14"/>
    <mergeCell ref="FU14:FW14"/>
    <mergeCell ref="BT11:BV11"/>
    <mergeCell ref="HH14:HJ14"/>
    <mergeCell ref="ET14:EV14"/>
    <mergeCell ref="EW14:EY14"/>
    <mergeCell ref="EK14:EM14"/>
    <mergeCell ref="EN14:EP14"/>
    <mergeCell ref="BN14:BP14"/>
    <mergeCell ref="BQ14:BS14"/>
    <mergeCell ref="BT14:BV14"/>
    <mergeCell ref="FC11:FE11"/>
    <mergeCell ref="FF11:FH11"/>
    <mergeCell ref="FI11:FK11"/>
    <mergeCell ref="GS11:GU11"/>
    <mergeCell ref="GV11:GX11"/>
    <mergeCell ref="GY11:HA11"/>
    <mergeCell ref="HB11:HD11"/>
    <mergeCell ref="DV11:DX11"/>
    <mergeCell ref="DY11:EA11"/>
    <mergeCell ref="EB11:ED11"/>
    <mergeCell ref="CX11:CZ11"/>
    <mergeCell ref="EH11:EJ11"/>
    <mergeCell ref="EK11:EM11"/>
    <mergeCell ref="EN11:EP11"/>
    <mergeCell ref="BK14:BM14"/>
    <mergeCell ref="DP14:DR14"/>
    <mergeCell ref="DS14:DU14"/>
    <mergeCell ref="DV14:DX14"/>
    <mergeCell ref="DY14:EA14"/>
    <mergeCell ref="EQ14:ES14"/>
    <mergeCell ref="HE14:HG14"/>
    <mergeCell ref="FX14:FZ14"/>
    <mergeCell ref="GA14:GC14"/>
    <mergeCell ref="GG14:GI14"/>
    <mergeCell ref="CX14:CZ14"/>
    <mergeCell ref="DA14:DC14"/>
    <mergeCell ref="DD14:DF14"/>
    <mergeCell ref="DG14:DI14"/>
    <mergeCell ref="DJ14:DL14"/>
    <mergeCell ref="DM14:DO14"/>
    <mergeCell ref="EZ14:FB14"/>
    <mergeCell ref="CU14:CW14"/>
    <mergeCell ref="EQ11:ES11"/>
    <mergeCell ref="ET11:EV11"/>
    <mergeCell ref="EW11:EY11"/>
    <mergeCell ref="EZ11:FB11"/>
    <mergeCell ref="EE11:EG11"/>
    <mergeCell ref="DG11:DI11"/>
    <mergeCell ref="DJ11:DL11"/>
    <mergeCell ref="DM11:DO11"/>
    <mergeCell ref="DP11:DR11"/>
    <mergeCell ref="DS11:DU11"/>
  </mergeCells>
  <phoneticPr fontId="3"/>
  <hyperlinks>
    <hyperlink ref="G24" location="参12!A1" display="参12" xr:uid="{00000000-0004-0000-0000-00000D000000}"/>
    <hyperlink ref="G25" location="参13!A1" display="参13" xr:uid="{00000000-0004-0000-0000-00000E000000}"/>
    <hyperlink ref="G26" location="参14!A1" display="参14" xr:uid="{00000000-0004-0000-0000-00000F000000}"/>
    <hyperlink ref="G23" location="活動記録!Print_Area" display="活動記録!Print_Area" xr:uid="{00000000-0004-0000-0000-000014000000}"/>
    <hyperlink ref="G18" location="金銭出納簿!Print_Area" display="金銭出納簿!Print_Area" xr:uid="{00000000-0004-0000-0000-000015000000}"/>
    <hyperlink ref="G19" location="領収書整理帳!A1" display="領収書整理帳!A1" xr:uid="{00000000-0004-0000-0000-000016000000}"/>
    <hyperlink ref="G22" location="活動日誌!A1" display="活動日誌!A1" xr:uid="{00000000-0004-0000-0000-000017000000}"/>
    <hyperlink ref="G20" location="個人配分!A1" display="④個人配分領収書" xr:uid="{81C13CD8-4478-42AE-BED9-EA506F7FE8A6}"/>
    <hyperlink ref="G21" location="日当!A1" display="日当" xr:uid="{8B845F85-B4B7-4A2D-BF4F-56D2855B993A}"/>
  </hyperlinks>
  <pageMargins left="0.70866141732283472" right="0.70866141732283472" top="0.74803149606299213" bottom="0.74803149606299213" header="0.31496062992125984" footer="0.31496062992125984"/>
  <pageSetup paperSize="9" scale="85" fitToHeight="0" orientation="portrait" r:id="rId1"/>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AY51"/>
  <sheetViews>
    <sheetView showGridLines="0" view="pageBreakPreview" zoomScaleNormal="100" zoomScaleSheetLayoutView="100" workbookViewId="0"/>
  </sheetViews>
  <sheetFormatPr defaultRowHeight="13.2"/>
  <cols>
    <col min="1" max="1" width="2.6640625" style="12" customWidth="1"/>
    <col min="2" max="2" width="11.77734375" style="12" customWidth="1"/>
    <col min="3" max="3" width="2.6640625" style="12" customWidth="1"/>
    <col min="4" max="4" width="7.21875" style="12" customWidth="1"/>
    <col min="5" max="5" width="2.6640625" style="12" customWidth="1"/>
    <col min="6" max="6" width="5.6640625" style="12" customWidth="1"/>
    <col min="7" max="7" width="2.6640625" style="12" customWidth="1"/>
    <col min="8" max="8" width="7.21875" style="12" customWidth="1"/>
    <col min="9" max="9" width="2.6640625" style="12" customWidth="1"/>
    <col min="10" max="10" width="6" style="12" customWidth="1"/>
    <col min="11" max="11" width="2.6640625" style="12" customWidth="1"/>
    <col min="12" max="12" width="6.88671875" style="12" customWidth="1"/>
    <col min="13" max="13" width="2.6640625" style="12" customWidth="1"/>
    <col min="14" max="14" width="4.21875" style="12" customWidth="1"/>
    <col min="15" max="15" width="2.6640625" style="12" customWidth="1"/>
    <col min="16" max="16" width="3.44140625" style="12" customWidth="1"/>
    <col min="17" max="21" width="2.6640625" style="12" customWidth="1"/>
    <col min="22" max="22" width="5" style="12" customWidth="1"/>
    <col min="23" max="23" width="2.6640625" style="12" customWidth="1"/>
    <col min="24" max="24" width="9" style="12" customWidth="1"/>
    <col min="25" max="25" width="2.6640625" style="12" customWidth="1"/>
    <col min="26" max="26" width="6" style="12" customWidth="1"/>
    <col min="27" max="27" width="2.6640625" style="12" customWidth="1"/>
    <col min="28" max="28" width="6.77734375" style="12" customWidth="1"/>
    <col min="29" max="31" width="2.6640625" style="12" customWidth="1"/>
    <col min="32" max="32" width="1.21875" style="12" customWidth="1"/>
    <col min="33" max="51" width="2.6640625" style="12" customWidth="1"/>
  </cols>
  <sheetData>
    <row r="1" spans="1:33" s="11" customFormat="1" ht="15.6" customHeight="1">
      <c r="A1" s="13" t="s">
        <v>352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s="11" customFormat="1" ht="15.6"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c r="A3" s="485" t="s">
        <v>18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row>
    <row r="4" spans="1:33">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ht="15.6" customHeight="1">
      <c r="B5" s="15"/>
      <c r="U5" s="163" t="s">
        <v>344</v>
      </c>
      <c r="V5" s="163"/>
      <c r="W5" s="163"/>
      <c r="X5" s="163"/>
      <c r="Y5" s="163"/>
      <c r="Z5" s="163"/>
      <c r="AA5" s="488" t="str">
        <f>はじめに!D3</f>
        <v>中山間〇〇集落協定</v>
      </c>
      <c r="AB5" s="488"/>
      <c r="AC5" s="488"/>
      <c r="AD5" s="488"/>
      <c r="AE5" s="488"/>
      <c r="AF5" s="12" t="s">
        <v>9</v>
      </c>
    </row>
    <row r="6" spans="1:33" ht="23.25" customHeight="1">
      <c r="A6" s="486" t="s">
        <v>22</v>
      </c>
      <c r="B6" s="486"/>
      <c r="C6" s="486" t="s">
        <v>23</v>
      </c>
      <c r="D6" s="486"/>
      <c r="E6" s="486" t="s">
        <v>377</v>
      </c>
      <c r="F6" s="486"/>
      <c r="G6" s="486" t="s">
        <v>24</v>
      </c>
      <c r="H6" s="486"/>
      <c r="I6" s="486" t="s">
        <v>25</v>
      </c>
      <c r="J6" s="486"/>
      <c r="K6" s="486"/>
      <c r="L6" s="486"/>
      <c r="M6" s="486" t="s">
        <v>26</v>
      </c>
      <c r="N6" s="486"/>
      <c r="O6" s="486" t="s">
        <v>27</v>
      </c>
      <c r="P6" s="486"/>
      <c r="Q6" s="486" t="s">
        <v>28</v>
      </c>
      <c r="R6" s="486"/>
      <c r="S6" s="486"/>
      <c r="T6" s="486"/>
      <c r="U6" s="486" t="s">
        <v>29</v>
      </c>
      <c r="V6" s="486"/>
      <c r="W6" s="486"/>
      <c r="X6" s="486"/>
      <c r="Y6" s="486" t="s">
        <v>30</v>
      </c>
      <c r="Z6" s="486"/>
      <c r="AA6" s="486"/>
      <c r="AB6" s="486"/>
      <c r="AC6" s="486" t="s">
        <v>31</v>
      </c>
      <c r="AD6" s="486"/>
      <c r="AE6" s="486"/>
      <c r="AF6" s="486"/>
    </row>
    <row r="7" spans="1:33" ht="18.75" customHeight="1">
      <c r="A7" s="486"/>
      <c r="B7" s="486"/>
      <c r="C7" s="486"/>
      <c r="D7" s="486"/>
      <c r="E7" s="486"/>
      <c r="F7" s="486"/>
      <c r="G7" s="486"/>
      <c r="H7" s="486"/>
      <c r="I7" s="487" t="s">
        <v>32</v>
      </c>
      <c r="J7" s="487"/>
      <c r="K7" s="487" t="s">
        <v>33</v>
      </c>
      <c r="L7" s="487"/>
      <c r="M7" s="486"/>
      <c r="N7" s="486"/>
      <c r="O7" s="486"/>
      <c r="P7" s="486"/>
      <c r="Q7" s="487" t="s">
        <v>34</v>
      </c>
      <c r="R7" s="487"/>
      <c r="S7" s="487" t="s">
        <v>12</v>
      </c>
      <c r="T7" s="487"/>
      <c r="U7" s="487" t="s">
        <v>35</v>
      </c>
      <c r="V7" s="487"/>
      <c r="W7" s="487" t="s">
        <v>36</v>
      </c>
      <c r="X7" s="487"/>
      <c r="Y7" s="487" t="s">
        <v>37</v>
      </c>
      <c r="Z7" s="487"/>
      <c r="AA7" s="487" t="s">
        <v>38</v>
      </c>
      <c r="AB7" s="487"/>
      <c r="AC7" s="486"/>
      <c r="AD7" s="486"/>
      <c r="AE7" s="486"/>
      <c r="AF7" s="486"/>
    </row>
    <row r="8" spans="1:33" ht="15.6" customHeight="1">
      <c r="A8" s="481"/>
      <c r="B8" s="481"/>
      <c r="C8" s="481"/>
      <c r="D8" s="481"/>
      <c r="E8" s="481"/>
      <c r="F8" s="481"/>
      <c r="G8" s="481"/>
      <c r="H8" s="481"/>
      <c r="I8" s="481"/>
      <c r="J8" s="481"/>
      <c r="K8" s="481"/>
      <c r="L8" s="481"/>
      <c r="M8" s="481"/>
      <c r="N8" s="481"/>
      <c r="O8" s="481"/>
      <c r="P8" s="481"/>
      <c r="Q8" s="481"/>
      <c r="R8" s="481"/>
      <c r="S8" s="481"/>
      <c r="T8" s="481"/>
      <c r="U8" s="481"/>
      <c r="V8" s="481"/>
      <c r="W8" s="481"/>
      <c r="X8" s="481"/>
      <c r="Y8" s="481"/>
      <c r="Z8" s="481"/>
      <c r="AA8" s="481"/>
      <c r="AB8" s="481"/>
      <c r="AC8" s="482"/>
      <c r="AD8" s="483"/>
      <c r="AE8" s="483"/>
      <c r="AF8" s="484"/>
    </row>
    <row r="9" spans="1:33" ht="15.6" customHeight="1">
      <c r="A9" s="481"/>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481"/>
      <c r="AC9" s="482"/>
      <c r="AD9" s="483"/>
      <c r="AE9" s="483"/>
      <c r="AF9" s="484"/>
    </row>
    <row r="10" spans="1:33" ht="15.6" customHeight="1">
      <c r="A10" s="481"/>
      <c r="B10" s="481"/>
      <c r="C10" s="481"/>
      <c r="D10" s="481"/>
      <c r="E10" s="481"/>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2"/>
      <c r="AD10" s="483"/>
      <c r="AE10" s="483"/>
      <c r="AF10" s="484"/>
    </row>
    <row r="11" spans="1:33" ht="15.6" customHeight="1">
      <c r="A11" s="481"/>
      <c r="B11" s="48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2"/>
      <c r="AD11" s="483"/>
      <c r="AE11" s="483"/>
      <c r="AF11" s="484"/>
    </row>
    <row r="12" spans="1:33" ht="15.6" customHeight="1">
      <c r="A12" s="481"/>
      <c r="B12" s="481"/>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2"/>
      <c r="AD12" s="483"/>
      <c r="AE12" s="483"/>
      <c r="AF12" s="484"/>
    </row>
    <row r="13" spans="1:33" ht="15.6" customHeight="1">
      <c r="A13" s="481"/>
      <c r="B13" s="481"/>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2"/>
      <c r="AD13" s="483"/>
      <c r="AE13" s="483"/>
      <c r="AF13" s="484"/>
    </row>
    <row r="14" spans="1:33" ht="15.6" customHeigh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2"/>
      <c r="AD14" s="483"/>
      <c r="AE14" s="483"/>
      <c r="AF14" s="484"/>
    </row>
    <row r="15" spans="1:33" ht="15.6" customHeight="1">
      <c r="A15" s="481"/>
      <c r="B15" s="481"/>
      <c r="C15" s="481"/>
      <c r="D15" s="481"/>
      <c r="E15" s="481"/>
      <c r="F15" s="481"/>
      <c r="G15" s="481"/>
      <c r="H15" s="481"/>
      <c r="I15" s="481"/>
      <c r="J15" s="481"/>
      <c r="K15" s="481"/>
      <c r="L15" s="481"/>
      <c r="M15" s="481"/>
      <c r="N15" s="481"/>
      <c r="O15" s="481"/>
      <c r="P15" s="481"/>
      <c r="Q15" s="481"/>
      <c r="R15" s="481"/>
      <c r="S15" s="481"/>
      <c r="T15" s="481"/>
      <c r="U15" s="481"/>
      <c r="V15" s="481"/>
      <c r="W15" s="481"/>
      <c r="X15" s="481"/>
      <c r="Y15" s="481"/>
      <c r="Z15" s="481"/>
      <c r="AA15" s="481"/>
      <c r="AB15" s="481"/>
      <c r="AC15" s="482"/>
      <c r="AD15" s="483"/>
      <c r="AE15" s="483"/>
      <c r="AF15" s="484"/>
    </row>
    <row r="16" spans="1:33" ht="15.6" customHeight="1">
      <c r="A16" s="481"/>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2"/>
      <c r="AD16" s="483"/>
      <c r="AE16" s="483"/>
      <c r="AF16" s="484"/>
    </row>
    <row r="17" spans="1:32" ht="15.6" customHeight="1">
      <c r="A17" s="481"/>
      <c r="B17" s="481"/>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2"/>
      <c r="AD17" s="483"/>
      <c r="AE17" s="483"/>
      <c r="AF17" s="484"/>
    </row>
    <row r="18" spans="1:32" ht="15.6" customHeight="1">
      <c r="A18" s="481"/>
      <c r="B18" s="481"/>
      <c r="C18" s="481"/>
      <c r="D18" s="481"/>
      <c r="E18" s="481"/>
      <c r="F18" s="481"/>
      <c r="G18" s="481"/>
      <c r="H18" s="481"/>
      <c r="I18" s="481"/>
      <c r="J18" s="481"/>
      <c r="K18" s="481"/>
      <c r="L18" s="481"/>
      <c r="M18" s="481"/>
      <c r="N18" s="481"/>
      <c r="O18" s="481"/>
      <c r="P18" s="481"/>
      <c r="Q18" s="481"/>
      <c r="R18" s="481"/>
      <c r="S18" s="481"/>
      <c r="T18" s="481"/>
      <c r="U18" s="481"/>
      <c r="V18" s="481"/>
      <c r="W18" s="481"/>
      <c r="X18" s="481"/>
      <c r="Y18" s="481"/>
      <c r="Z18" s="481"/>
      <c r="AA18" s="481"/>
      <c r="AB18" s="481"/>
      <c r="AC18" s="482"/>
      <c r="AD18" s="483"/>
      <c r="AE18" s="483"/>
      <c r="AF18" s="484"/>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 ref="AA5:AE5"/>
    <mergeCell ref="A8:B8"/>
    <mergeCell ref="C8:D8"/>
    <mergeCell ref="E8:F8"/>
    <mergeCell ref="G8:H8"/>
    <mergeCell ref="I8:J8"/>
    <mergeCell ref="K8:L8"/>
    <mergeCell ref="M8:N8"/>
    <mergeCell ref="O8:P8"/>
    <mergeCell ref="Q8:R8"/>
    <mergeCell ref="AC10:AF10"/>
    <mergeCell ref="S8:T8"/>
    <mergeCell ref="U8:V8"/>
    <mergeCell ref="W8:X8"/>
    <mergeCell ref="Y8:Z8"/>
    <mergeCell ref="AA8:AB8"/>
    <mergeCell ref="AC8:AF8"/>
    <mergeCell ref="Q10:R10"/>
    <mergeCell ref="S10:T10"/>
    <mergeCell ref="U10:V10"/>
    <mergeCell ref="W10:X10"/>
    <mergeCell ref="Y10:Z10"/>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Q11:R11"/>
    <mergeCell ref="S11:T11"/>
    <mergeCell ref="U11:V11"/>
    <mergeCell ref="W11:X11"/>
    <mergeCell ref="Y11:Z11"/>
    <mergeCell ref="AA11:AB11"/>
    <mergeCell ref="A11:B11"/>
    <mergeCell ref="C11:D11"/>
    <mergeCell ref="M11:N11"/>
    <mergeCell ref="O11:P11"/>
    <mergeCell ref="A12:B12"/>
    <mergeCell ref="C12:D12"/>
    <mergeCell ref="E12:F12"/>
    <mergeCell ref="G12:H12"/>
    <mergeCell ref="I12:J12"/>
    <mergeCell ref="K12:L12"/>
    <mergeCell ref="M12:N12"/>
    <mergeCell ref="O12:P12"/>
    <mergeCell ref="Q12:R12"/>
    <mergeCell ref="A14:B14"/>
    <mergeCell ref="C14:D14"/>
    <mergeCell ref="E14:F14"/>
    <mergeCell ref="G14:H14"/>
    <mergeCell ref="I14:J14"/>
    <mergeCell ref="K14:L14"/>
    <mergeCell ref="M14:N14"/>
    <mergeCell ref="M13:N13"/>
    <mergeCell ref="O13:P13"/>
    <mergeCell ref="A13:B13"/>
    <mergeCell ref="C13:D13"/>
    <mergeCell ref="E13:F13"/>
    <mergeCell ref="G13:H13"/>
    <mergeCell ref="O14:P14"/>
    <mergeCell ref="I13:J13"/>
    <mergeCell ref="K13:L13"/>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Q13:R13"/>
    <mergeCell ref="S13:T13"/>
    <mergeCell ref="U13:V13"/>
    <mergeCell ref="W13:X13"/>
    <mergeCell ref="S12:T12"/>
    <mergeCell ref="U12:V12"/>
    <mergeCell ref="W12:X12"/>
    <mergeCell ref="Y12:Z12"/>
    <mergeCell ref="AA12:AB12"/>
    <mergeCell ref="AC12:AF12"/>
    <mergeCell ref="AC11:AF11"/>
    <mergeCell ref="U15:V15"/>
    <mergeCell ref="W15:X15"/>
    <mergeCell ref="Y15:Z15"/>
    <mergeCell ref="AA15:AB15"/>
    <mergeCell ref="AA14:AB14"/>
    <mergeCell ref="C16:D16"/>
    <mergeCell ref="E16:F16"/>
    <mergeCell ref="G16:H16"/>
    <mergeCell ref="I16:J16"/>
    <mergeCell ref="K16:L16"/>
    <mergeCell ref="M16:N16"/>
    <mergeCell ref="O16:P16"/>
    <mergeCell ref="Q16:R16"/>
    <mergeCell ref="U16:V16"/>
    <mergeCell ref="W16:X16"/>
    <mergeCell ref="Y16:Z16"/>
    <mergeCell ref="AA16:AB16"/>
    <mergeCell ref="A15:B15"/>
    <mergeCell ref="C15:D15"/>
    <mergeCell ref="E15:F15"/>
    <mergeCell ref="G15:H15"/>
    <mergeCell ref="I15:J15"/>
    <mergeCell ref="K15:L15"/>
    <mergeCell ref="M15:N15"/>
    <mergeCell ref="O15:P15"/>
    <mergeCell ref="S16:T16"/>
    <mergeCell ref="S15:T15"/>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AA18:AB18"/>
    <mergeCell ref="AC18:AF18"/>
    <mergeCell ref="O18:P18"/>
    <mergeCell ref="Q18:R18"/>
    <mergeCell ref="S18:T18"/>
    <mergeCell ref="U18:V18"/>
    <mergeCell ref="W18:X18"/>
    <mergeCell ref="Y18:Z18"/>
    <mergeCell ref="Y17:Z17"/>
    <mergeCell ref="AA17:AB17"/>
    <mergeCell ref="AC17:AF17"/>
    <mergeCell ref="Q17:R17"/>
    <mergeCell ref="S17:T17"/>
    <mergeCell ref="U17:V17"/>
    <mergeCell ref="W17:X17"/>
  </mergeCells>
  <phoneticPr fontId="3"/>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AY55"/>
  <sheetViews>
    <sheetView showGridLines="0" view="pageBreakPreview" zoomScale="122" zoomScaleNormal="100" zoomScaleSheetLayoutView="100" workbookViewId="0"/>
  </sheetViews>
  <sheetFormatPr defaultRowHeight="13.2"/>
  <cols>
    <col min="1" max="51" width="2.6640625" style="12" customWidth="1"/>
  </cols>
  <sheetData>
    <row r="1" spans="1:33" s="11" customFormat="1" ht="15.6" customHeight="1">
      <c r="A1" s="13" t="s">
        <v>39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c r="A2" s="485" t="s">
        <v>20</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row>
    <row r="3" spans="1:33">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3" ht="60" customHeight="1">
      <c r="A4" s="490" t="s">
        <v>57</v>
      </c>
      <c r="B4" s="490"/>
      <c r="C4" s="490"/>
      <c r="D4" s="490"/>
      <c r="E4" s="490"/>
      <c r="F4" s="490"/>
      <c r="G4" s="497"/>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row>
    <row r="5" spans="1:33" ht="60" customHeight="1">
      <c r="A5" s="490" t="s">
        <v>58</v>
      </c>
      <c r="B5" s="490"/>
      <c r="C5" s="490"/>
      <c r="D5" s="490"/>
      <c r="E5" s="490"/>
      <c r="F5" s="490"/>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row>
    <row r="6" spans="1:33">
      <c r="A6" s="490" t="s">
        <v>59</v>
      </c>
      <c r="B6" s="490"/>
      <c r="C6" s="490"/>
      <c r="D6" s="490"/>
      <c r="E6" s="490"/>
      <c r="F6" s="490"/>
      <c r="G6" s="515" t="s">
        <v>60</v>
      </c>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7"/>
    </row>
    <row r="7" spans="1:33">
      <c r="A7" s="490"/>
      <c r="B7" s="490"/>
      <c r="C7" s="490"/>
      <c r="D7" s="490"/>
      <c r="E7" s="490"/>
      <c r="F7" s="490"/>
      <c r="G7" s="518" t="s">
        <v>61</v>
      </c>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20"/>
    </row>
    <row r="8" spans="1:33">
      <c r="A8" s="490" t="s">
        <v>62</v>
      </c>
      <c r="B8" s="490"/>
      <c r="C8" s="490"/>
      <c r="D8" s="490"/>
      <c r="E8" s="490"/>
      <c r="F8" s="490"/>
      <c r="G8" s="501" t="s">
        <v>63</v>
      </c>
      <c r="H8" s="502"/>
      <c r="I8" s="502"/>
      <c r="J8" s="502"/>
      <c r="K8" s="502"/>
      <c r="L8" s="502"/>
      <c r="M8" s="502"/>
      <c r="N8" s="502"/>
      <c r="O8" s="502"/>
      <c r="P8" s="502"/>
      <c r="Q8" s="502"/>
      <c r="R8" s="502"/>
      <c r="S8" s="502"/>
      <c r="T8" s="502"/>
      <c r="U8" s="502"/>
      <c r="V8" s="502"/>
      <c r="W8" s="502"/>
      <c r="X8" s="502"/>
      <c r="Y8" s="502"/>
      <c r="Z8" s="502"/>
      <c r="AA8" s="502"/>
      <c r="AB8" s="502"/>
      <c r="AC8" s="502"/>
      <c r="AD8" s="503">
        <v>0</v>
      </c>
      <c r="AE8" s="504"/>
      <c r="AF8" s="504"/>
      <c r="AG8" s="505"/>
    </row>
    <row r="9" spans="1:33">
      <c r="A9" s="490"/>
      <c r="B9" s="490"/>
      <c r="C9" s="490"/>
      <c r="D9" s="490"/>
      <c r="E9" s="490"/>
      <c r="F9" s="490"/>
      <c r="G9" s="506" t="s">
        <v>63</v>
      </c>
      <c r="H9" s="507"/>
      <c r="I9" s="507"/>
      <c r="J9" s="507"/>
      <c r="K9" s="507"/>
      <c r="L9" s="507"/>
      <c r="M9" s="507"/>
      <c r="N9" s="507"/>
      <c r="O9" s="507"/>
      <c r="P9" s="507"/>
      <c r="Q9" s="507"/>
      <c r="R9" s="507"/>
      <c r="S9" s="507"/>
      <c r="T9" s="507"/>
      <c r="U9" s="507"/>
      <c r="V9" s="507"/>
      <c r="W9" s="507"/>
      <c r="X9" s="507"/>
      <c r="Y9" s="507"/>
      <c r="Z9" s="507"/>
      <c r="AA9" s="507"/>
      <c r="AB9" s="507"/>
      <c r="AC9" s="507"/>
      <c r="AD9" s="508">
        <v>0</v>
      </c>
      <c r="AE9" s="509"/>
      <c r="AF9" s="509"/>
      <c r="AG9" s="510"/>
    </row>
    <row r="10" spans="1:33">
      <c r="A10" s="490"/>
      <c r="B10" s="490"/>
      <c r="C10" s="490"/>
      <c r="D10" s="490"/>
      <c r="E10" s="490"/>
      <c r="F10" s="490"/>
      <c r="G10" s="506" t="s">
        <v>63</v>
      </c>
      <c r="H10" s="507"/>
      <c r="I10" s="507"/>
      <c r="J10" s="507"/>
      <c r="K10" s="507"/>
      <c r="L10" s="507"/>
      <c r="M10" s="507"/>
      <c r="N10" s="507"/>
      <c r="O10" s="507"/>
      <c r="P10" s="507"/>
      <c r="Q10" s="507"/>
      <c r="R10" s="507"/>
      <c r="S10" s="507"/>
      <c r="T10" s="507"/>
      <c r="U10" s="507"/>
      <c r="V10" s="507"/>
      <c r="W10" s="507"/>
      <c r="X10" s="507"/>
      <c r="Y10" s="507"/>
      <c r="Z10" s="507"/>
      <c r="AA10" s="507"/>
      <c r="AB10" s="507"/>
      <c r="AC10" s="507"/>
      <c r="AD10" s="508">
        <v>0</v>
      </c>
      <c r="AE10" s="509"/>
      <c r="AF10" s="509"/>
      <c r="AG10" s="510"/>
    </row>
    <row r="11" spans="1:33">
      <c r="A11" s="490"/>
      <c r="B11" s="490"/>
      <c r="C11" s="490"/>
      <c r="D11" s="490"/>
      <c r="E11" s="490"/>
      <c r="F11" s="490"/>
      <c r="G11" s="511" t="s">
        <v>64</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3">
        <f>SUM(AD8:AG10)</f>
        <v>0</v>
      </c>
      <c r="AE11" s="513"/>
      <c r="AF11" s="513"/>
      <c r="AG11" s="514"/>
    </row>
    <row r="12" spans="1:33" ht="60" customHeight="1">
      <c r="A12" s="490" t="s">
        <v>65</v>
      </c>
      <c r="B12" s="490"/>
      <c r="C12" s="490"/>
      <c r="D12" s="490"/>
      <c r="E12" s="490"/>
      <c r="F12" s="490"/>
      <c r="G12" s="491" t="s">
        <v>66</v>
      </c>
      <c r="H12" s="492"/>
      <c r="I12" s="492"/>
      <c r="J12" s="492"/>
      <c r="K12" s="492"/>
      <c r="L12" s="492"/>
      <c r="M12" s="492"/>
      <c r="N12" s="492"/>
      <c r="O12" s="492" t="s">
        <v>67</v>
      </c>
      <c r="P12" s="492"/>
      <c r="Q12" s="492"/>
      <c r="R12" s="492"/>
      <c r="S12" s="492"/>
      <c r="T12" s="492"/>
      <c r="U12" s="492"/>
      <c r="V12" s="492"/>
      <c r="W12" s="492"/>
      <c r="X12" s="492" t="s">
        <v>68</v>
      </c>
      <c r="Y12" s="492"/>
      <c r="Z12" s="492"/>
      <c r="AA12" s="492"/>
      <c r="AB12" s="492"/>
      <c r="AC12" s="492"/>
      <c r="AD12" s="492"/>
      <c r="AE12" s="492"/>
      <c r="AF12" s="492"/>
      <c r="AG12" s="493"/>
    </row>
    <row r="13" spans="1:33" ht="60" customHeight="1">
      <c r="A13" s="490"/>
      <c r="B13" s="490"/>
      <c r="C13" s="490"/>
      <c r="D13" s="490"/>
      <c r="E13" s="490"/>
      <c r="F13" s="490"/>
      <c r="G13" s="494" t="s">
        <v>69</v>
      </c>
      <c r="H13" s="495"/>
      <c r="I13" s="495"/>
      <c r="J13" s="495"/>
      <c r="K13" s="495"/>
      <c r="L13" s="495"/>
      <c r="M13" s="495"/>
      <c r="N13" s="495"/>
      <c r="O13" s="495" t="s">
        <v>67</v>
      </c>
      <c r="P13" s="495"/>
      <c r="Q13" s="495"/>
      <c r="R13" s="495"/>
      <c r="S13" s="495"/>
      <c r="T13" s="495"/>
      <c r="U13" s="495"/>
      <c r="V13" s="495"/>
      <c r="W13" s="495"/>
      <c r="X13" s="495" t="s">
        <v>68</v>
      </c>
      <c r="Y13" s="495"/>
      <c r="Z13" s="495"/>
      <c r="AA13" s="495"/>
      <c r="AB13" s="495"/>
      <c r="AC13" s="495"/>
      <c r="AD13" s="495"/>
      <c r="AE13" s="495"/>
      <c r="AF13" s="495"/>
      <c r="AG13" s="496"/>
    </row>
    <row r="14" spans="1:33" ht="18" customHeight="1">
      <c r="A14" s="490" t="s">
        <v>70</v>
      </c>
      <c r="B14" s="490"/>
      <c r="C14" s="490"/>
      <c r="D14" s="490"/>
      <c r="E14" s="490"/>
      <c r="F14" s="490"/>
      <c r="G14" s="499"/>
      <c r="H14" s="500"/>
      <c r="I14" s="500"/>
      <c r="J14" s="500"/>
      <c r="K14" s="500"/>
      <c r="L14" s="500"/>
      <c r="M14" s="500"/>
      <c r="N14" s="500"/>
      <c r="O14" s="182" t="s">
        <v>71</v>
      </c>
      <c r="P14" s="182"/>
      <c r="Q14" s="182"/>
      <c r="R14" s="182"/>
      <c r="S14" s="182"/>
      <c r="T14" s="182"/>
      <c r="U14" s="182"/>
      <c r="V14" s="182"/>
      <c r="W14" s="182"/>
      <c r="X14" s="182"/>
      <c r="Y14" s="182"/>
      <c r="Z14" s="182"/>
      <c r="AA14" s="182"/>
      <c r="AB14" s="182"/>
      <c r="AC14" s="182"/>
      <c r="AD14" s="182"/>
      <c r="AE14" s="182"/>
      <c r="AF14" s="182"/>
      <c r="AG14" s="183"/>
    </row>
    <row r="15" spans="1:33" ht="60" customHeight="1">
      <c r="A15" s="490" t="s">
        <v>72</v>
      </c>
      <c r="B15" s="490"/>
      <c r="C15" s="490"/>
      <c r="D15" s="490"/>
      <c r="E15" s="490"/>
      <c r="F15" s="490"/>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row>
    <row r="16" spans="1:33" ht="18" customHeight="1">
      <c r="A16" s="14" t="s">
        <v>73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c r="A17" s="14" t="s">
        <v>74</v>
      </c>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c r="A18" s="14" t="s">
        <v>75</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c r="A19" s="489" t="s">
        <v>76</v>
      </c>
      <c r="B19" s="498"/>
      <c r="C19" s="498"/>
      <c r="D19" s="498"/>
      <c r="E19" s="498"/>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row>
    <row r="20" spans="1:33">
      <c r="A20" s="489" t="s">
        <v>77</v>
      </c>
      <c r="B20" s="489"/>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row>
    <row r="21" spans="1:33">
      <c r="A21" s="489"/>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row>
    <row r="22" spans="1:33">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6:F7"/>
    <mergeCell ref="G6:AG6"/>
    <mergeCell ref="G7:AG7"/>
    <mergeCell ref="A2:AG2"/>
    <mergeCell ref="A4:F4"/>
    <mergeCell ref="G4:AG4"/>
    <mergeCell ref="A5:F5"/>
    <mergeCell ref="G5:AG5"/>
    <mergeCell ref="A8:F11"/>
    <mergeCell ref="G8:AC8"/>
    <mergeCell ref="AD8:AG8"/>
    <mergeCell ref="G9:AC9"/>
    <mergeCell ref="AD9:AG9"/>
    <mergeCell ref="G10:AC10"/>
    <mergeCell ref="AD10:AG10"/>
    <mergeCell ref="G11:AC11"/>
    <mergeCell ref="AD11:AG11"/>
    <mergeCell ref="A20:AG21"/>
    <mergeCell ref="A12:F13"/>
    <mergeCell ref="G12:N12"/>
    <mergeCell ref="O12:W12"/>
    <mergeCell ref="X12:AG12"/>
    <mergeCell ref="G13:N13"/>
    <mergeCell ref="O13:W13"/>
    <mergeCell ref="X13:AG13"/>
    <mergeCell ref="A14:F14"/>
    <mergeCell ref="A15:F15"/>
    <mergeCell ref="G15:AG15"/>
    <mergeCell ref="A19:AG19"/>
    <mergeCell ref="G14:N14"/>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sheetPr>
  <dimension ref="A1:AY66"/>
  <sheetViews>
    <sheetView showGridLines="0" view="pageBreakPreview" zoomScaleNormal="100" zoomScaleSheetLayoutView="100" workbookViewId="0">
      <selection activeCell="D21" sqref="D21:AG22"/>
    </sheetView>
  </sheetViews>
  <sheetFormatPr defaultRowHeight="13.2"/>
  <cols>
    <col min="1" max="51" width="2.6640625" style="12" customWidth="1"/>
  </cols>
  <sheetData>
    <row r="1" spans="1:33" s="11" customFormat="1" ht="15.6" customHeight="1">
      <c r="A1" s="13" t="s">
        <v>21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row>
    <row r="2" spans="1:33" s="11" customFormat="1" ht="15.6"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c r="A3" s="485" t="s">
        <v>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row>
    <row r="4" spans="1:33">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3">
      <c r="A6" s="521" t="s">
        <v>40</v>
      </c>
      <c r="B6" s="521"/>
      <c r="C6" s="521"/>
      <c r="D6" s="489" t="s">
        <v>345</v>
      </c>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row>
    <row r="7" spans="1:33">
      <c r="A7" s="521"/>
      <c r="B7" s="521"/>
      <c r="C7" s="521"/>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row>
    <row r="8" spans="1:33">
      <c r="A8" s="521"/>
      <c r="B8" s="521"/>
      <c r="C8" s="521"/>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row>
    <row r="9" spans="1:33">
      <c r="A9" s="521" t="s">
        <v>41</v>
      </c>
      <c r="B9" s="521"/>
      <c r="C9" s="521"/>
      <c r="D9" s="521" t="s">
        <v>42</v>
      </c>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row>
    <row r="10" spans="1:33">
      <c r="A10" s="521"/>
      <c r="B10" s="521"/>
      <c r="C10" s="521"/>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row>
    <row r="11" spans="1:33">
      <c r="A11" s="521" t="s">
        <v>43</v>
      </c>
      <c r="B11" s="521"/>
      <c r="C11" s="521"/>
      <c r="D11" s="489" t="s">
        <v>346</v>
      </c>
      <c r="E11" s="489"/>
      <c r="F11" s="489"/>
      <c r="G11" s="489"/>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row>
    <row r="12" spans="1:33">
      <c r="A12" s="521"/>
      <c r="B12" s="521"/>
      <c r="C12" s="521"/>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row>
    <row r="13" spans="1:33">
      <c r="A13" s="521"/>
      <c r="B13" s="521"/>
      <c r="C13" s="521"/>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row>
    <row r="14" spans="1:33">
      <c r="A14" s="521" t="s">
        <v>44</v>
      </c>
      <c r="B14" s="521"/>
      <c r="C14" s="521"/>
      <c r="D14" s="498" t="s">
        <v>45</v>
      </c>
      <c r="E14" s="498"/>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row>
    <row r="15" spans="1:33">
      <c r="A15" s="521"/>
      <c r="B15" s="521"/>
      <c r="C15" s="521"/>
      <c r="D15" s="14" t="s">
        <v>46</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row>
    <row r="16" spans="1:33">
      <c r="A16" s="521"/>
      <c r="B16" s="521"/>
      <c r="C16" s="521"/>
      <c r="D16" s="14" t="s">
        <v>47</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33">
      <c r="A17" s="521"/>
      <c r="B17" s="521"/>
      <c r="C17" s="521"/>
      <c r="D17" s="489" t="s">
        <v>48</v>
      </c>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16"/>
    </row>
    <row r="18" spans="1:33">
      <c r="A18" s="521"/>
      <c r="B18" s="521"/>
      <c r="C18" s="521"/>
      <c r="D18" s="489"/>
      <c r="E18" s="489"/>
      <c r="F18" s="489"/>
      <c r="G18" s="489"/>
      <c r="H18" s="489"/>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16"/>
    </row>
    <row r="19" spans="1:33">
      <c r="A19" s="521"/>
      <c r="B19" s="521"/>
      <c r="C19" s="521"/>
      <c r="D19" s="14" t="s">
        <v>49</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1:33">
      <c r="A20" s="521"/>
      <c r="B20" s="521"/>
      <c r="C20" s="521"/>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c r="A21" s="521" t="s">
        <v>50</v>
      </c>
      <c r="B21" s="521"/>
      <c r="C21" s="521"/>
      <c r="D21" s="489" t="s">
        <v>51</v>
      </c>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row>
    <row r="22" spans="1:33">
      <c r="A22" s="521"/>
      <c r="B22" s="521"/>
      <c r="C22" s="521"/>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row>
    <row r="23" spans="1:33">
      <c r="A23" s="521"/>
      <c r="B23" s="521"/>
      <c r="C23" s="521"/>
      <c r="D23" s="14" t="s">
        <v>52</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c r="A24" s="521"/>
      <c r="B24" s="521"/>
      <c r="C24" s="521"/>
      <c r="D24" s="14" t="s">
        <v>53</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c r="A25" s="521"/>
      <c r="B25" s="521"/>
      <c r="C25" s="521"/>
      <c r="D25" s="14" t="s">
        <v>54</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33">
      <c r="A26" s="521"/>
      <c r="B26" s="521"/>
      <c r="C26" s="521"/>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33">
      <c r="A27" s="521" t="s">
        <v>55</v>
      </c>
      <c r="B27" s="521"/>
      <c r="C27" s="521"/>
      <c r="D27" s="489" t="s">
        <v>56</v>
      </c>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row>
    <row r="28" spans="1:33">
      <c r="A28" s="521"/>
      <c r="B28" s="521"/>
      <c r="C28" s="521"/>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row>
    <row r="29" spans="1:33">
      <c r="A29" s="521"/>
      <c r="B29" s="521"/>
      <c r="C29" s="521"/>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c r="A30" s="521"/>
      <c r="B30" s="521"/>
      <c r="C30" s="521"/>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row>
    <row r="31" spans="1:33">
      <c r="A31" s="521"/>
      <c r="B31" s="521"/>
      <c r="C31" s="521"/>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c r="A32" s="521"/>
      <c r="B32" s="521"/>
      <c r="C32" s="521"/>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c r="A33" s="521"/>
      <c r="B33" s="521"/>
      <c r="C33" s="521"/>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3" ht="15.6" customHeight="1">
      <c r="A34" s="521"/>
      <c r="B34" s="521"/>
      <c r="C34" s="521"/>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9:C9"/>
    <mergeCell ref="D9:AG9"/>
    <mergeCell ref="A3:AG3"/>
    <mergeCell ref="A6:C6"/>
    <mergeCell ref="D6:AG7"/>
    <mergeCell ref="A7:C7"/>
    <mergeCell ref="A8:C8"/>
    <mergeCell ref="A19:C19"/>
    <mergeCell ref="A10:C10"/>
    <mergeCell ref="A11:C11"/>
    <mergeCell ref="D11:AG12"/>
    <mergeCell ref="A12:C12"/>
    <mergeCell ref="A13:C13"/>
    <mergeCell ref="A14:C14"/>
    <mergeCell ref="D14:AG14"/>
    <mergeCell ref="A15:C15"/>
    <mergeCell ref="A16:C16"/>
    <mergeCell ref="A17:C17"/>
    <mergeCell ref="D17:AF18"/>
    <mergeCell ref="A18:C18"/>
    <mergeCell ref="A29:C29"/>
    <mergeCell ref="A20:C20"/>
    <mergeCell ref="A21:C21"/>
    <mergeCell ref="D21:AG22"/>
    <mergeCell ref="A22:C22"/>
    <mergeCell ref="A23:C23"/>
    <mergeCell ref="A24:C24"/>
    <mergeCell ref="A25:C25"/>
    <mergeCell ref="A26:C26"/>
    <mergeCell ref="A27:C27"/>
    <mergeCell ref="D27:AG28"/>
    <mergeCell ref="A28:C28"/>
    <mergeCell ref="A30:C30"/>
    <mergeCell ref="A31:C31"/>
    <mergeCell ref="A32:C32"/>
    <mergeCell ref="A33:C33"/>
    <mergeCell ref="A34:C3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B1:M84"/>
  <sheetViews>
    <sheetView showZeros="0" view="pageBreakPreview" zoomScale="80" zoomScaleNormal="100" zoomScaleSheetLayoutView="80" workbookViewId="0">
      <selection activeCell="H64" sqref="H64"/>
    </sheetView>
  </sheetViews>
  <sheetFormatPr defaultColWidth="9" defaultRowHeight="16.2"/>
  <cols>
    <col min="1" max="1" width="1.21875" style="23" customWidth="1"/>
    <col min="2" max="2" width="12.21875" style="23" customWidth="1"/>
    <col min="3" max="3" width="20.44140625" style="23" customWidth="1"/>
    <col min="4" max="4" width="6.6640625" style="23" hidden="1" customWidth="1"/>
    <col min="5" max="5" width="30.77734375" style="23" customWidth="1"/>
    <col min="6" max="7" width="12.109375" style="23" bestFit="1" customWidth="1"/>
    <col min="8" max="8" width="14.88671875" style="226" customWidth="1"/>
    <col min="9" max="9" width="11.77734375" style="23" bestFit="1" customWidth="1"/>
    <col min="10" max="10" width="15.77734375" style="226" bestFit="1" customWidth="1"/>
    <col min="11" max="11" width="20.44140625" style="23" customWidth="1"/>
    <col min="12" max="12" width="10.88671875" style="23" hidden="1" customWidth="1"/>
    <col min="13" max="22" width="2.88671875" style="23" customWidth="1"/>
    <col min="23" max="16384" width="9" style="23"/>
  </cols>
  <sheetData>
    <row r="1" spans="2:13" s="20" customFormat="1" ht="17.25" customHeight="1">
      <c r="B1" s="18" t="s">
        <v>343</v>
      </c>
      <c r="C1" s="19"/>
      <c r="D1" s="19"/>
      <c r="E1" s="19"/>
      <c r="F1" s="19"/>
      <c r="G1" s="19"/>
      <c r="H1" s="214"/>
      <c r="J1" s="227"/>
    </row>
    <row r="2" spans="2:13" s="20" customFormat="1" ht="17.25" customHeight="1">
      <c r="B2" s="18"/>
      <c r="C2" s="19"/>
      <c r="D2" s="19"/>
      <c r="E2" s="19"/>
      <c r="F2" s="19"/>
      <c r="G2" s="19"/>
      <c r="H2" s="214"/>
      <c r="J2" s="227"/>
    </row>
    <row r="3" spans="2:13" s="20" customFormat="1" ht="17.25" customHeight="1">
      <c r="B3" s="18"/>
      <c r="C3" s="18"/>
      <c r="D3" s="58"/>
      <c r="E3" s="58"/>
      <c r="F3" s="193" t="s">
        <v>16</v>
      </c>
      <c r="G3" s="235" t="s">
        <v>78</v>
      </c>
      <c r="H3" s="235"/>
      <c r="I3" s="235"/>
      <c r="J3" s="227"/>
    </row>
    <row r="4" spans="2:13" s="20" customFormat="1" ht="18.75" customHeight="1">
      <c r="C4" s="58"/>
      <c r="D4" s="58"/>
      <c r="E4" s="58"/>
      <c r="F4" s="337" t="s">
        <v>374</v>
      </c>
      <c r="G4" s="337"/>
      <c r="H4" s="337"/>
      <c r="J4" s="227" t="s">
        <v>79</v>
      </c>
      <c r="K4" s="51" t="str">
        <f>はじめに!D3</f>
        <v>中山間〇〇集落協定</v>
      </c>
    </row>
    <row r="5" spans="2:13" s="20" customFormat="1" ht="18.75" customHeight="1">
      <c r="B5" s="168" t="s">
        <v>101</v>
      </c>
      <c r="C5" s="58"/>
      <c r="D5" s="58"/>
      <c r="E5" s="58"/>
      <c r="F5" s="22"/>
      <c r="G5" s="22"/>
      <c r="H5" s="214"/>
      <c r="J5" s="227"/>
      <c r="K5" s="60"/>
    </row>
    <row r="6" spans="2:13" s="20" customFormat="1" ht="28.5" customHeight="1">
      <c r="B6" s="338" t="s">
        <v>378</v>
      </c>
      <c r="C6" s="338"/>
      <c r="D6" s="338"/>
      <c r="E6" s="338"/>
      <c r="F6" s="338"/>
      <c r="G6" s="338"/>
      <c r="H6" s="338"/>
      <c r="I6" s="338"/>
      <c r="J6" s="338"/>
      <c r="K6" s="338"/>
      <c r="L6" s="338"/>
      <c r="M6" s="338"/>
    </row>
    <row r="7" spans="2:13" ht="23.4" customHeight="1">
      <c r="B7" s="169" t="s">
        <v>80</v>
      </c>
      <c r="C7" s="169" t="s">
        <v>135</v>
      </c>
      <c r="D7" s="169" t="s">
        <v>81</v>
      </c>
      <c r="E7" s="170" t="s">
        <v>136</v>
      </c>
      <c r="F7" s="171" t="s">
        <v>82</v>
      </c>
      <c r="G7" s="172" t="s">
        <v>83</v>
      </c>
      <c r="H7" s="215" t="s">
        <v>84</v>
      </c>
      <c r="I7" s="169" t="s">
        <v>85</v>
      </c>
      <c r="J7" s="228" t="s">
        <v>137</v>
      </c>
      <c r="K7" s="173" t="s">
        <v>31</v>
      </c>
      <c r="L7" s="174" t="s">
        <v>92</v>
      </c>
    </row>
    <row r="8" spans="2:13" ht="30.75" customHeight="1">
      <c r="B8" s="188">
        <v>45748</v>
      </c>
      <c r="C8" s="189" t="s">
        <v>102</v>
      </c>
      <c r="D8" s="190"/>
      <c r="E8" s="191"/>
      <c r="F8" s="186">
        <v>0</v>
      </c>
      <c r="G8" s="187">
        <v>0</v>
      </c>
      <c r="H8" s="216">
        <f>F8</f>
        <v>0</v>
      </c>
      <c r="I8" s="185"/>
      <c r="J8" s="213"/>
      <c r="K8" s="184" t="s">
        <v>401</v>
      </c>
      <c r="L8" s="175"/>
    </row>
    <row r="9" spans="2:13" ht="19.2" customHeight="1">
      <c r="B9" s="188">
        <v>45752</v>
      </c>
      <c r="C9" s="189" t="s">
        <v>104</v>
      </c>
      <c r="D9" s="190">
        <f>MONTH(金銭出納簿!$B9)</f>
        <v>4</v>
      </c>
      <c r="E9" s="191" t="s">
        <v>381</v>
      </c>
      <c r="F9" s="186">
        <v>200000</v>
      </c>
      <c r="G9" s="187">
        <v>0</v>
      </c>
      <c r="H9" s="216">
        <f>H8+$F9-$G9</f>
        <v>200000</v>
      </c>
      <c r="I9" s="185"/>
      <c r="J9" s="213"/>
      <c r="K9" s="184"/>
      <c r="L9" s="175"/>
    </row>
    <row r="10" spans="2:13" ht="17.399999999999999">
      <c r="B10" s="192">
        <v>45762</v>
      </c>
      <c r="C10" s="189" t="s">
        <v>108</v>
      </c>
      <c r="D10" s="190">
        <f>MONTH(金銭出納簿!$B10)</f>
        <v>4</v>
      </c>
      <c r="E10" s="191" t="s">
        <v>385</v>
      </c>
      <c r="F10" s="186"/>
      <c r="G10" s="187">
        <v>5000</v>
      </c>
      <c r="H10" s="216">
        <f>H9+$F10-$G10</f>
        <v>195000</v>
      </c>
      <c r="I10" s="185">
        <v>1</v>
      </c>
      <c r="J10" s="213">
        <v>45762</v>
      </c>
      <c r="K10" s="184"/>
      <c r="L10" s="175"/>
    </row>
    <row r="11" spans="2:13" ht="19.5" customHeight="1">
      <c r="B11" s="192">
        <v>45767</v>
      </c>
      <c r="C11" s="189" t="s">
        <v>113</v>
      </c>
      <c r="D11" s="190">
        <f>MONTH(金銭出納簿!$B11)</f>
        <v>4</v>
      </c>
      <c r="E11" s="191" t="s">
        <v>393</v>
      </c>
      <c r="F11" s="186"/>
      <c r="G11" s="187">
        <v>10000</v>
      </c>
      <c r="H11" s="216">
        <f t="shared" ref="H11:H47" si="0">H10+$F11-$G11</f>
        <v>185000</v>
      </c>
      <c r="I11" s="185">
        <v>2</v>
      </c>
      <c r="J11" s="213"/>
      <c r="K11" s="184" t="s">
        <v>505</v>
      </c>
      <c r="L11" s="175"/>
    </row>
    <row r="12" spans="2:13" ht="17.399999999999999">
      <c r="B12" s="192">
        <v>45792</v>
      </c>
      <c r="C12" s="189" t="s">
        <v>110</v>
      </c>
      <c r="D12" s="190">
        <f>MONTH(金銭出納簿!$B12)</f>
        <v>5</v>
      </c>
      <c r="E12" s="191" t="s">
        <v>397</v>
      </c>
      <c r="F12" s="186"/>
      <c r="G12" s="187">
        <v>60000</v>
      </c>
      <c r="H12" s="216">
        <f t="shared" si="0"/>
        <v>125000</v>
      </c>
      <c r="I12" s="185">
        <v>3</v>
      </c>
      <c r="J12" s="213">
        <v>45793</v>
      </c>
      <c r="K12" s="184"/>
      <c r="L12" s="175"/>
    </row>
    <row r="13" spans="2:13" ht="19.5" customHeight="1">
      <c r="B13" s="192">
        <v>45901</v>
      </c>
      <c r="C13" s="189" t="s">
        <v>126</v>
      </c>
      <c r="D13" s="190">
        <f>MONTH(金銭出納簿!$B13)</f>
        <v>9</v>
      </c>
      <c r="E13" s="191" t="s">
        <v>383</v>
      </c>
      <c r="F13" s="186"/>
      <c r="G13" s="187">
        <v>90000</v>
      </c>
      <c r="H13" s="216">
        <f t="shared" si="0"/>
        <v>35000</v>
      </c>
      <c r="I13" s="185">
        <v>4</v>
      </c>
      <c r="J13" s="213"/>
      <c r="K13" s="184"/>
      <c r="L13" s="175"/>
    </row>
    <row r="14" spans="2:13" ht="19.5" customHeight="1">
      <c r="B14" s="192">
        <v>45915</v>
      </c>
      <c r="C14" s="189" t="s">
        <v>104</v>
      </c>
      <c r="D14" s="190">
        <f>MONTH(金銭出納簿!$B14)</f>
        <v>9</v>
      </c>
      <c r="E14" s="191" t="s">
        <v>386</v>
      </c>
      <c r="F14" s="186">
        <v>1</v>
      </c>
      <c r="G14" s="187"/>
      <c r="H14" s="216">
        <f t="shared" si="0"/>
        <v>35001</v>
      </c>
      <c r="I14" s="185"/>
      <c r="J14" s="213"/>
      <c r="K14" s="184"/>
      <c r="L14" s="175"/>
    </row>
    <row r="15" spans="2:13" ht="19.5" customHeight="1">
      <c r="B15" s="192">
        <v>46037</v>
      </c>
      <c r="C15" s="189" t="s">
        <v>103</v>
      </c>
      <c r="D15" s="190">
        <f>MONTH(金銭出納簿!$B15)</f>
        <v>1</v>
      </c>
      <c r="E15" s="191" t="s">
        <v>388</v>
      </c>
      <c r="F15" s="186">
        <v>4000000</v>
      </c>
      <c r="G15" s="187">
        <v>0</v>
      </c>
      <c r="H15" s="216">
        <f t="shared" si="0"/>
        <v>4035001</v>
      </c>
      <c r="I15" s="185"/>
      <c r="J15" s="213"/>
      <c r="K15" s="184"/>
      <c r="L15" s="175"/>
    </row>
    <row r="16" spans="2:13" ht="19.5" customHeight="1">
      <c r="B16" s="192">
        <v>46038</v>
      </c>
      <c r="C16" s="189" t="s">
        <v>104</v>
      </c>
      <c r="D16" s="190">
        <f>MONTH(金銭出納簿!$B16)</f>
        <v>1</v>
      </c>
      <c r="E16" s="191" t="s">
        <v>382</v>
      </c>
      <c r="F16" s="186">
        <v>-200000</v>
      </c>
      <c r="G16" s="187"/>
      <c r="H16" s="216">
        <f t="shared" si="0"/>
        <v>3835001</v>
      </c>
      <c r="I16" s="185">
        <v>5</v>
      </c>
      <c r="J16" s="213"/>
      <c r="K16" s="184"/>
      <c r="L16" s="175"/>
    </row>
    <row r="17" spans="2:12" ht="19.5" customHeight="1">
      <c r="B17" s="192">
        <v>46091</v>
      </c>
      <c r="C17" s="189" t="s">
        <v>104</v>
      </c>
      <c r="D17" s="190">
        <f>MONTH(金銭出納簿!$B17)</f>
        <v>3</v>
      </c>
      <c r="E17" s="191" t="s">
        <v>386</v>
      </c>
      <c r="F17" s="186">
        <v>10</v>
      </c>
      <c r="G17" s="187"/>
      <c r="H17" s="216">
        <f t="shared" si="0"/>
        <v>3835011</v>
      </c>
      <c r="I17" s="185"/>
      <c r="J17" s="213"/>
      <c r="K17" s="184"/>
      <c r="L17" s="175"/>
    </row>
    <row r="18" spans="2:12" ht="19.5" customHeight="1">
      <c r="B18" s="192">
        <v>46096</v>
      </c>
      <c r="C18" s="189" t="s">
        <v>110</v>
      </c>
      <c r="D18" s="190"/>
      <c r="E18" s="191" t="s">
        <v>398</v>
      </c>
      <c r="F18" s="186"/>
      <c r="G18" s="187">
        <v>60000</v>
      </c>
      <c r="H18" s="216">
        <f t="shared" si="0"/>
        <v>3775011</v>
      </c>
      <c r="I18" s="185">
        <v>6</v>
      </c>
      <c r="J18" s="213" t="s">
        <v>389</v>
      </c>
      <c r="K18" s="184"/>
      <c r="L18" s="175"/>
    </row>
    <row r="19" spans="2:12" ht="19.5" customHeight="1">
      <c r="B19" s="192">
        <v>46096</v>
      </c>
      <c r="C19" s="189" t="s">
        <v>120</v>
      </c>
      <c r="D19" s="190">
        <f>MONTH(金銭出納簿!$B19)</f>
        <v>3</v>
      </c>
      <c r="E19" s="191" t="s">
        <v>399</v>
      </c>
      <c r="F19" s="186"/>
      <c r="G19" s="187">
        <v>50000</v>
      </c>
      <c r="H19" s="216">
        <f t="shared" si="0"/>
        <v>3725011</v>
      </c>
      <c r="I19" s="185">
        <v>7</v>
      </c>
      <c r="J19" s="213" t="s">
        <v>390</v>
      </c>
      <c r="K19" s="184"/>
      <c r="L19" s="175"/>
    </row>
    <row r="20" spans="2:12" ht="19.5" customHeight="1">
      <c r="B20" s="192">
        <v>46096</v>
      </c>
      <c r="C20" s="189" t="s">
        <v>116</v>
      </c>
      <c r="D20" s="190"/>
      <c r="E20" s="191" t="s">
        <v>400</v>
      </c>
      <c r="F20" s="186"/>
      <c r="G20" s="187">
        <v>70000</v>
      </c>
      <c r="H20" s="216">
        <f t="shared" si="0"/>
        <v>3655011</v>
      </c>
      <c r="I20" s="185">
        <v>8</v>
      </c>
      <c r="J20" s="213" t="s">
        <v>391</v>
      </c>
      <c r="K20" s="184"/>
      <c r="L20" s="175"/>
    </row>
    <row r="21" spans="2:12" ht="19.5" customHeight="1">
      <c r="B21" s="192">
        <v>46096</v>
      </c>
      <c r="C21" s="189" t="s">
        <v>105</v>
      </c>
      <c r="D21" s="190"/>
      <c r="E21" s="191" t="s">
        <v>384</v>
      </c>
      <c r="F21" s="186"/>
      <c r="G21" s="187">
        <v>3200000</v>
      </c>
      <c r="H21" s="216">
        <f t="shared" si="0"/>
        <v>455011</v>
      </c>
      <c r="I21" s="185">
        <v>9</v>
      </c>
      <c r="J21" s="213"/>
      <c r="K21" s="184"/>
      <c r="L21" s="175"/>
    </row>
    <row r="22" spans="2:12" ht="19.5" customHeight="1">
      <c r="B22" s="192">
        <v>46096</v>
      </c>
      <c r="C22" s="189" t="s">
        <v>107</v>
      </c>
      <c r="D22" s="190">
        <f>MONTH(金銭出納簿!$B22)</f>
        <v>3</v>
      </c>
      <c r="E22" s="191" t="s">
        <v>387</v>
      </c>
      <c r="F22" s="186"/>
      <c r="G22" s="187">
        <v>50000</v>
      </c>
      <c r="H22" s="216">
        <f t="shared" si="0"/>
        <v>405011</v>
      </c>
      <c r="I22" s="185">
        <v>10</v>
      </c>
      <c r="J22" s="213"/>
      <c r="K22" s="184"/>
      <c r="L22" s="175"/>
    </row>
    <row r="23" spans="2:12" ht="19.5" customHeight="1">
      <c r="B23" s="192">
        <v>46098</v>
      </c>
      <c r="C23" s="189" t="s">
        <v>126</v>
      </c>
      <c r="D23" s="190">
        <f>MONTH(金銭出納簿!$B23)</f>
        <v>3</v>
      </c>
      <c r="E23" s="191" t="s">
        <v>392</v>
      </c>
      <c r="F23" s="186"/>
      <c r="G23" s="187">
        <v>4000</v>
      </c>
      <c r="H23" s="216">
        <f>H22+$F23-$G23</f>
        <v>401011</v>
      </c>
      <c r="I23" s="185">
        <v>11</v>
      </c>
      <c r="J23" s="213"/>
      <c r="K23" s="184"/>
      <c r="L23" s="175"/>
    </row>
    <row r="24" spans="2:12" ht="17.399999999999999" hidden="1">
      <c r="B24" s="192"/>
      <c r="C24" s="189"/>
      <c r="D24" s="190">
        <f>MONTH(金銭出納簿!$B24)</f>
        <v>1</v>
      </c>
      <c r="E24" s="191"/>
      <c r="F24" s="186"/>
      <c r="G24" s="187"/>
      <c r="H24" s="216">
        <f t="shared" si="0"/>
        <v>401011</v>
      </c>
      <c r="I24" s="185"/>
      <c r="J24" s="213"/>
      <c r="K24" s="184"/>
      <c r="L24" s="175"/>
    </row>
    <row r="25" spans="2:12" ht="17.399999999999999" hidden="1">
      <c r="B25" s="192"/>
      <c r="C25" s="189"/>
      <c r="D25" s="190"/>
      <c r="E25" s="191"/>
      <c r="F25" s="186"/>
      <c r="G25" s="187"/>
      <c r="H25" s="216">
        <f t="shared" si="0"/>
        <v>401011</v>
      </c>
      <c r="I25" s="185"/>
      <c r="J25" s="213"/>
      <c r="K25" s="184"/>
      <c r="L25" s="175"/>
    </row>
    <row r="26" spans="2:12" ht="17.399999999999999" hidden="1">
      <c r="B26" s="192"/>
      <c r="C26" s="189"/>
      <c r="D26" s="190"/>
      <c r="E26" s="191"/>
      <c r="F26" s="186"/>
      <c r="G26" s="187"/>
      <c r="H26" s="216">
        <f t="shared" si="0"/>
        <v>401011</v>
      </c>
      <c r="I26" s="185"/>
      <c r="J26" s="213"/>
      <c r="K26" s="184"/>
      <c r="L26" s="175"/>
    </row>
    <row r="27" spans="2:12" ht="17.399999999999999" hidden="1">
      <c r="B27" s="192"/>
      <c r="C27" s="189"/>
      <c r="D27" s="190"/>
      <c r="E27" s="191"/>
      <c r="F27" s="186"/>
      <c r="G27" s="187"/>
      <c r="H27" s="216">
        <f t="shared" si="0"/>
        <v>401011</v>
      </c>
      <c r="I27" s="185"/>
      <c r="J27" s="213"/>
      <c r="K27" s="184"/>
      <c r="L27" s="175"/>
    </row>
    <row r="28" spans="2:12" ht="17.399999999999999" hidden="1">
      <c r="B28" s="192"/>
      <c r="C28" s="189"/>
      <c r="D28" s="190"/>
      <c r="E28" s="191"/>
      <c r="F28" s="186"/>
      <c r="G28" s="187"/>
      <c r="H28" s="216">
        <f t="shared" si="0"/>
        <v>401011</v>
      </c>
      <c r="I28" s="185"/>
      <c r="J28" s="213"/>
      <c r="K28" s="184"/>
      <c r="L28" s="175"/>
    </row>
    <row r="29" spans="2:12" ht="17.399999999999999" hidden="1">
      <c r="B29" s="192"/>
      <c r="C29" s="189"/>
      <c r="D29" s="190"/>
      <c r="E29" s="191"/>
      <c r="F29" s="186"/>
      <c r="G29" s="187"/>
      <c r="H29" s="216">
        <f t="shared" si="0"/>
        <v>401011</v>
      </c>
      <c r="I29" s="185"/>
      <c r="J29" s="213"/>
      <c r="K29" s="184"/>
      <c r="L29" s="175"/>
    </row>
    <row r="30" spans="2:12" ht="17.399999999999999" hidden="1">
      <c r="B30" s="192"/>
      <c r="C30" s="189"/>
      <c r="D30" s="190">
        <f>MONTH(金銭出納簿!$B30)</f>
        <v>1</v>
      </c>
      <c r="E30" s="191"/>
      <c r="F30" s="186"/>
      <c r="G30" s="187"/>
      <c r="H30" s="216">
        <f t="shared" si="0"/>
        <v>401011</v>
      </c>
      <c r="I30" s="185"/>
      <c r="J30" s="213"/>
      <c r="K30" s="184"/>
      <c r="L30" s="175"/>
    </row>
    <row r="31" spans="2:12" ht="17.399999999999999">
      <c r="B31" s="192"/>
      <c r="C31" s="189"/>
      <c r="D31" s="190">
        <f>MONTH(金銭出納簿!$B31)</f>
        <v>1</v>
      </c>
      <c r="E31" s="191"/>
      <c r="F31" s="186"/>
      <c r="G31" s="187"/>
      <c r="H31" s="216">
        <f t="shared" si="0"/>
        <v>401011</v>
      </c>
      <c r="I31" s="185"/>
      <c r="J31" s="213"/>
      <c r="K31" s="184"/>
      <c r="L31" s="175"/>
    </row>
    <row r="32" spans="2:12" ht="17.399999999999999">
      <c r="B32" s="192"/>
      <c r="C32" s="189"/>
      <c r="D32" s="190"/>
      <c r="E32" s="191"/>
      <c r="F32" s="186"/>
      <c r="G32" s="187"/>
      <c r="H32" s="216">
        <f>H31+$F32-$G32</f>
        <v>401011</v>
      </c>
      <c r="I32" s="185"/>
      <c r="J32" s="213"/>
      <c r="K32" s="184"/>
      <c r="L32" s="175"/>
    </row>
    <row r="33" spans="2:12" ht="17.399999999999999">
      <c r="B33" s="192"/>
      <c r="C33" s="189"/>
      <c r="D33" s="190"/>
      <c r="E33" s="191"/>
      <c r="F33" s="186"/>
      <c r="G33" s="187"/>
      <c r="H33" s="216">
        <f t="shared" si="0"/>
        <v>401011</v>
      </c>
      <c r="I33" s="185"/>
      <c r="J33" s="213"/>
      <c r="K33" s="184"/>
      <c r="L33" s="175"/>
    </row>
    <row r="34" spans="2:12" ht="17.399999999999999">
      <c r="B34" s="192"/>
      <c r="C34" s="189"/>
      <c r="D34" s="190"/>
      <c r="E34" s="191"/>
      <c r="F34" s="186"/>
      <c r="G34" s="187"/>
      <c r="H34" s="216">
        <f t="shared" si="0"/>
        <v>401011</v>
      </c>
      <c r="I34" s="185"/>
      <c r="J34" s="213"/>
      <c r="K34" s="184"/>
      <c r="L34" s="175"/>
    </row>
    <row r="35" spans="2:12" ht="17.399999999999999">
      <c r="B35" s="192"/>
      <c r="C35" s="189"/>
      <c r="D35" s="190"/>
      <c r="E35" s="191"/>
      <c r="F35" s="186"/>
      <c r="G35" s="187"/>
      <c r="H35" s="216">
        <f t="shared" si="0"/>
        <v>401011</v>
      </c>
      <c r="I35" s="185"/>
      <c r="J35" s="213"/>
      <c r="K35" s="184"/>
      <c r="L35" s="175"/>
    </row>
    <row r="36" spans="2:12" ht="17.399999999999999">
      <c r="B36" s="192"/>
      <c r="C36" s="189"/>
      <c r="D36" s="190"/>
      <c r="E36" s="191"/>
      <c r="F36" s="186"/>
      <c r="G36" s="187"/>
      <c r="H36" s="216">
        <f t="shared" si="0"/>
        <v>401011</v>
      </c>
      <c r="I36" s="185"/>
      <c r="J36" s="213"/>
      <c r="K36" s="184"/>
      <c r="L36" s="175"/>
    </row>
    <row r="37" spans="2:12" ht="17.399999999999999" hidden="1">
      <c r="B37" s="192"/>
      <c r="C37" s="189"/>
      <c r="D37" s="190"/>
      <c r="E37" s="191"/>
      <c r="F37" s="186"/>
      <c r="G37" s="187"/>
      <c r="H37" s="216">
        <f t="shared" si="0"/>
        <v>401011</v>
      </c>
      <c r="I37" s="185"/>
      <c r="J37" s="229"/>
      <c r="K37" s="184"/>
      <c r="L37" s="175"/>
    </row>
    <row r="38" spans="2:12" ht="17.399999999999999" hidden="1">
      <c r="B38" s="192"/>
      <c r="C38" s="189"/>
      <c r="D38" s="190"/>
      <c r="E38" s="191"/>
      <c r="F38" s="186"/>
      <c r="G38" s="187"/>
      <c r="H38" s="216">
        <f t="shared" si="0"/>
        <v>401011</v>
      </c>
      <c r="I38" s="185"/>
      <c r="J38" s="229"/>
      <c r="K38" s="184"/>
      <c r="L38" s="175"/>
    </row>
    <row r="39" spans="2:12" ht="17.399999999999999" hidden="1">
      <c r="B39" s="192"/>
      <c r="C39" s="189"/>
      <c r="D39" s="190"/>
      <c r="E39" s="191"/>
      <c r="F39" s="186"/>
      <c r="G39" s="187"/>
      <c r="H39" s="216">
        <f t="shared" si="0"/>
        <v>401011</v>
      </c>
      <c r="I39" s="185"/>
      <c r="J39" s="229"/>
      <c r="K39" s="184"/>
      <c r="L39" s="175"/>
    </row>
    <row r="40" spans="2:12" ht="17.399999999999999" hidden="1">
      <c r="B40" s="192"/>
      <c r="C40" s="189"/>
      <c r="D40" s="190"/>
      <c r="E40" s="191"/>
      <c r="F40" s="186"/>
      <c r="G40" s="187"/>
      <c r="H40" s="216">
        <f t="shared" si="0"/>
        <v>401011</v>
      </c>
      <c r="I40" s="185"/>
      <c r="J40" s="229"/>
      <c r="K40" s="184"/>
      <c r="L40" s="175"/>
    </row>
    <row r="41" spans="2:12" ht="19.5" hidden="1" customHeight="1">
      <c r="B41" s="192"/>
      <c r="C41" s="189"/>
      <c r="D41" s="190">
        <f>MONTH(金銭出納簿!$B41)</f>
        <v>1</v>
      </c>
      <c r="E41" s="191"/>
      <c r="F41" s="186"/>
      <c r="G41" s="187"/>
      <c r="H41" s="216">
        <f t="shared" si="0"/>
        <v>401011</v>
      </c>
      <c r="I41" s="185"/>
      <c r="J41" s="229"/>
      <c r="K41" s="184"/>
      <c r="L41" s="175"/>
    </row>
    <row r="42" spans="2:12" ht="19.5" hidden="1" customHeight="1">
      <c r="B42" s="192"/>
      <c r="C42" s="189"/>
      <c r="D42" s="190">
        <f>MONTH(金銭出納簿!$B42)</f>
        <v>1</v>
      </c>
      <c r="E42" s="191"/>
      <c r="F42" s="186"/>
      <c r="G42" s="187"/>
      <c r="H42" s="216">
        <f t="shared" si="0"/>
        <v>401011</v>
      </c>
      <c r="I42" s="185"/>
      <c r="J42" s="229"/>
      <c r="K42" s="184"/>
      <c r="L42" s="175"/>
    </row>
    <row r="43" spans="2:12" ht="19.5" hidden="1" customHeight="1">
      <c r="B43" s="192"/>
      <c r="C43" s="189"/>
      <c r="D43" s="190">
        <f>MONTH(金銭出納簿!$B43)</f>
        <v>1</v>
      </c>
      <c r="E43" s="191"/>
      <c r="F43" s="186"/>
      <c r="G43" s="187"/>
      <c r="H43" s="216">
        <f t="shared" si="0"/>
        <v>401011</v>
      </c>
      <c r="I43" s="185"/>
      <c r="J43" s="229"/>
      <c r="K43" s="184"/>
      <c r="L43" s="175"/>
    </row>
    <row r="44" spans="2:12" ht="19.5" hidden="1" customHeight="1">
      <c r="B44" s="192"/>
      <c r="C44" s="189"/>
      <c r="D44" s="190">
        <f>MONTH(金銭出納簿!$B44)</f>
        <v>1</v>
      </c>
      <c r="E44" s="191"/>
      <c r="F44" s="186"/>
      <c r="G44" s="187"/>
      <c r="H44" s="216">
        <f t="shared" si="0"/>
        <v>401011</v>
      </c>
      <c r="I44" s="185"/>
      <c r="J44" s="229"/>
      <c r="K44" s="184"/>
      <c r="L44" s="175"/>
    </row>
    <row r="45" spans="2:12" ht="19.5" hidden="1" customHeight="1">
      <c r="B45" s="192"/>
      <c r="C45" s="189"/>
      <c r="D45" s="190">
        <f>MONTH(金銭出納簿!$B45)</f>
        <v>1</v>
      </c>
      <c r="E45" s="191"/>
      <c r="F45" s="186"/>
      <c r="G45" s="187"/>
      <c r="H45" s="216">
        <f t="shared" si="0"/>
        <v>401011</v>
      </c>
      <c r="I45" s="185"/>
      <c r="J45" s="229"/>
      <c r="K45" s="184"/>
      <c r="L45" s="175"/>
    </row>
    <row r="46" spans="2:12" ht="19.5" hidden="1" customHeight="1">
      <c r="B46" s="192"/>
      <c r="C46" s="189"/>
      <c r="D46" s="190">
        <f>MONTH(金銭出納簿!$B46)</f>
        <v>1</v>
      </c>
      <c r="E46" s="191"/>
      <c r="F46" s="186"/>
      <c r="G46" s="187"/>
      <c r="H46" s="216">
        <f t="shared" si="0"/>
        <v>401011</v>
      </c>
      <c r="I46" s="185"/>
      <c r="J46" s="229"/>
      <c r="K46" s="184"/>
      <c r="L46" s="175"/>
    </row>
    <row r="47" spans="2:12" ht="19.5" hidden="1" customHeight="1">
      <c r="B47" s="192"/>
      <c r="C47" s="189"/>
      <c r="D47" s="190">
        <f>MONTH(金銭出納簿!$B47)</f>
        <v>1</v>
      </c>
      <c r="E47" s="191"/>
      <c r="F47" s="186"/>
      <c r="G47" s="187"/>
      <c r="H47" s="216">
        <f t="shared" si="0"/>
        <v>401011</v>
      </c>
      <c r="I47" s="185"/>
      <c r="J47" s="229"/>
      <c r="K47" s="184"/>
      <c r="L47" s="175"/>
    </row>
    <row r="48" spans="2:12" ht="19.5" customHeight="1" thickBot="1">
      <c r="B48" s="329" t="s">
        <v>86</v>
      </c>
      <c r="C48" s="330"/>
      <c r="D48" s="330"/>
      <c r="E48" s="330"/>
      <c r="F48" s="330"/>
      <c r="G48" s="330"/>
      <c r="H48" s="330"/>
      <c r="I48" s="330"/>
      <c r="J48" s="330"/>
      <c r="K48" s="330"/>
      <c r="L48" s="330"/>
    </row>
    <row r="49" spans="2:12" ht="19.5" customHeight="1" thickTop="1">
      <c r="B49" s="342" t="s">
        <v>87</v>
      </c>
      <c r="C49" s="343"/>
      <c r="D49" s="343"/>
      <c r="E49" s="344"/>
      <c r="F49" s="57">
        <f>SUM($F$8:$F$48)</f>
        <v>4000011</v>
      </c>
      <c r="G49" s="24">
        <f>SUM($G$8:$G$48)</f>
        <v>3599000</v>
      </c>
      <c r="H49" s="217">
        <f>F49-G49</f>
        <v>401011</v>
      </c>
      <c r="I49" s="25"/>
      <c r="J49" s="230"/>
      <c r="K49" s="176"/>
      <c r="L49" s="177"/>
    </row>
    <row r="50" spans="2:12" ht="14.25" customHeight="1">
      <c r="B50" s="26" t="s">
        <v>380</v>
      </c>
      <c r="C50" s="27"/>
      <c r="D50" s="27"/>
      <c r="E50" s="27"/>
      <c r="F50" s="28"/>
      <c r="G50" s="29"/>
      <c r="H50" s="218"/>
      <c r="I50" s="30"/>
      <c r="J50" s="218"/>
    </row>
    <row r="51" spans="2:12" ht="19.2" customHeight="1">
      <c r="B51" s="31"/>
      <c r="C51" s="31"/>
      <c r="D51" s="31"/>
      <c r="E51" s="31"/>
      <c r="F51" s="31"/>
      <c r="G51" s="31"/>
      <c r="H51" s="219"/>
      <c r="I51" s="31"/>
      <c r="J51" s="219"/>
    </row>
    <row r="52" spans="2:12" ht="19.2" customHeight="1">
      <c r="B52" s="32" t="s">
        <v>88</v>
      </c>
      <c r="C52" s="31"/>
      <c r="D52" s="31"/>
      <c r="E52" s="31"/>
      <c r="F52" s="31"/>
      <c r="G52" s="31"/>
      <c r="H52" s="219"/>
      <c r="I52" s="31"/>
      <c r="J52" s="219"/>
    </row>
    <row r="53" spans="2:12" ht="19.2" customHeight="1">
      <c r="B53" s="63" t="s">
        <v>139</v>
      </c>
      <c r="C53" s="31"/>
      <c r="D53" s="31"/>
      <c r="E53" s="31"/>
      <c r="F53" s="31"/>
      <c r="G53" s="31"/>
      <c r="H53" s="219"/>
      <c r="I53" s="31"/>
      <c r="J53" s="219"/>
    </row>
    <row r="54" spans="2:12" ht="19.2" customHeight="1">
      <c r="B54" s="345" t="s">
        <v>89</v>
      </c>
      <c r="C54" s="346"/>
      <c r="D54" s="34"/>
      <c r="E54" s="33" t="s">
        <v>90</v>
      </c>
      <c r="F54" s="212"/>
      <c r="G54" s="61"/>
      <c r="H54" s="220"/>
      <c r="I54" s="61"/>
      <c r="J54" s="231" t="s">
        <v>91</v>
      </c>
    </row>
    <row r="55" spans="2:12" ht="19.2" customHeight="1">
      <c r="B55" s="347" t="s">
        <v>127</v>
      </c>
      <c r="C55" s="348"/>
      <c r="D55" s="194"/>
      <c r="E55" s="195">
        <v>400000</v>
      </c>
      <c r="F55" s="333" t="s">
        <v>394</v>
      </c>
      <c r="G55" s="333"/>
      <c r="H55" s="333"/>
      <c r="I55" s="334"/>
      <c r="J55" s="232" t="s">
        <v>379</v>
      </c>
    </row>
    <row r="56" spans="2:12" ht="19.2" customHeight="1">
      <c r="B56" s="349" t="s">
        <v>134</v>
      </c>
      <c r="C56" s="350"/>
      <c r="D56" s="194"/>
      <c r="E56" s="195">
        <v>1011</v>
      </c>
      <c r="F56" s="335" t="s">
        <v>395</v>
      </c>
      <c r="G56" s="335"/>
      <c r="H56" s="335"/>
      <c r="I56" s="336"/>
      <c r="J56" s="232" t="s">
        <v>396</v>
      </c>
    </row>
    <row r="57" spans="2:12" ht="19.2" customHeight="1">
      <c r="B57" s="347"/>
      <c r="C57" s="348"/>
      <c r="D57" s="194"/>
      <c r="E57" s="195"/>
      <c r="F57" s="339"/>
      <c r="G57" s="333"/>
      <c r="H57" s="333"/>
      <c r="I57" s="334"/>
      <c r="J57" s="232"/>
    </row>
    <row r="58" spans="2:12" ht="19.2" customHeight="1">
      <c r="B58" s="349"/>
      <c r="C58" s="350"/>
      <c r="D58" s="194"/>
      <c r="E58" s="195"/>
      <c r="F58" s="335"/>
      <c r="G58" s="335"/>
      <c r="H58" s="335"/>
      <c r="I58" s="336"/>
      <c r="J58" s="232"/>
    </row>
    <row r="59" spans="2:12" ht="19.2" customHeight="1" thickBot="1">
      <c r="B59" s="351" t="s">
        <v>86</v>
      </c>
      <c r="C59" s="352"/>
      <c r="D59" s="352"/>
      <c r="E59" s="352"/>
      <c r="F59" s="352"/>
      <c r="G59" s="352"/>
      <c r="H59" s="352"/>
      <c r="I59" s="352"/>
      <c r="J59" s="352"/>
      <c r="K59"/>
    </row>
    <row r="60" spans="2:12" ht="25.2" customHeight="1" thickTop="1">
      <c r="B60" s="340" t="s">
        <v>8</v>
      </c>
      <c r="C60" s="341"/>
      <c r="D60" s="36"/>
      <c r="E60" s="35">
        <f>SUM($E$55:$E$59)</f>
        <v>401011</v>
      </c>
      <c r="F60" s="331"/>
      <c r="G60" s="331"/>
      <c r="H60" s="331"/>
      <c r="I60" s="331"/>
      <c r="J60" s="332"/>
      <c r="K60" s="62"/>
    </row>
    <row r="61" spans="2:12" ht="10.8" customHeight="1">
      <c r="B61" s="26"/>
      <c r="C61" s="31"/>
      <c r="D61" s="31"/>
      <c r="E61" s="31"/>
      <c r="F61" s="31"/>
      <c r="G61" s="31"/>
      <c r="H61" s="219"/>
      <c r="I61" s="31"/>
      <c r="J61" s="219"/>
    </row>
    <row r="62" spans="2:12" ht="8.4" customHeight="1">
      <c r="B62" s="31"/>
      <c r="C62" s="31"/>
      <c r="D62" s="31"/>
      <c r="E62" s="31"/>
      <c r="F62" s="31"/>
      <c r="G62" s="31"/>
      <c r="H62" s="219"/>
      <c r="I62" s="31"/>
      <c r="J62" s="219"/>
    </row>
    <row r="63" spans="2:12" s="39" customFormat="1" ht="18" hidden="1" customHeight="1">
      <c r="B63" s="37"/>
      <c r="C63" s="38"/>
      <c r="D63" s="38"/>
      <c r="E63" s="38"/>
      <c r="F63" s="40"/>
      <c r="G63" s="41"/>
      <c r="H63" s="221"/>
      <c r="I63" s="42"/>
      <c r="J63" s="221"/>
      <c r="K63" s="43"/>
    </row>
    <row r="64" spans="2:12" s="39" customFormat="1" ht="18" customHeight="1">
      <c r="B64" s="44"/>
      <c r="C64" s="44" t="s">
        <v>506</v>
      </c>
      <c r="D64" s="44"/>
      <c r="E64" s="44"/>
      <c r="F64" s="44"/>
      <c r="G64" s="44"/>
      <c r="H64" s="222" t="s">
        <v>507</v>
      </c>
      <c r="I64" s="44"/>
      <c r="J64" s="233"/>
      <c r="K64" s="45"/>
    </row>
    <row r="65" spans="2:11" s="39" customFormat="1" ht="18" customHeight="1">
      <c r="B65" s="56"/>
      <c r="C65" s="46" t="s">
        <v>102</v>
      </c>
      <c r="D65" s="47"/>
      <c r="E65" s="47"/>
      <c r="F65" s="48"/>
      <c r="G65" s="48"/>
      <c r="H65" s="223" t="s">
        <v>127</v>
      </c>
      <c r="I65" s="47"/>
      <c r="J65" s="234"/>
      <c r="K65" s="59"/>
    </row>
    <row r="66" spans="2:11" s="39" customFormat="1" ht="18" customHeight="1">
      <c r="B66" s="56"/>
      <c r="C66" s="46" t="s">
        <v>103</v>
      </c>
      <c r="D66" s="47"/>
      <c r="E66" s="47"/>
      <c r="F66" s="48"/>
      <c r="G66" s="48"/>
      <c r="H66" s="223" t="s">
        <v>128</v>
      </c>
      <c r="I66" s="47"/>
      <c r="J66" s="234"/>
      <c r="K66" s="59"/>
    </row>
    <row r="67" spans="2:11" s="39" customFormat="1" ht="18" customHeight="1">
      <c r="B67" s="56"/>
      <c r="C67" s="46" t="s">
        <v>104</v>
      </c>
      <c r="D67" s="47"/>
      <c r="E67" s="47"/>
      <c r="F67" s="48"/>
      <c r="G67" s="48"/>
      <c r="H67" s="223" t="s">
        <v>129</v>
      </c>
      <c r="I67" s="47"/>
      <c r="J67" s="234"/>
      <c r="K67" s="59"/>
    </row>
    <row r="68" spans="2:11" s="39" customFormat="1" ht="18" customHeight="1">
      <c r="B68" s="56"/>
      <c r="C68" s="49" t="s">
        <v>105</v>
      </c>
      <c r="D68" s="50"/>
      <c r="E68" s="50"/>
      <c r="F68" s="48"/>
      <c r="G68" s="48"/>
      <c r="H68" s="224" t="s">
        <v>130</v>
      </c>
      <c r="I68" s="50"/>
      <c r="J68" s="234"/>
      <c r="K68" s="59"/>
    </row>
    <row r="69" spans="2:11" s="39" customFormat="1" ht="18" customHeight="1">
      <c r="B69" s="56"/>
      <c r="C69" s="49" t="s">
        <v>106</v>
      </c>
      <c r="D69" s="50"/>
      <c r="E69" s="50"/>
      <c r="F69" s="48"/>
      <c r="G69" s="48"/>
      <c r="H69" s="224" t="s">
        <v>131</v>
      </c>
      <c r="I69" s="50"/>
      <c r="J69" s="234"/>
      <c r="K69" s="59"/>
    </row>
    <row r="70" spans="2:11" s="39" customFormat="1" ht="18" customHeight="1">
      <c r="B70" s="56"/>
      <c r="C70" s="49" t="s">
        <v>107</v>
      </c>
      <c r="D70" s="50"/>
      <c r="E70" s="50"/>
      <c r="F70" s="48"/>
      <c r="G70" s="48"/>
      <c r="H70" s="224" t="s">
        <v>132</v>
      </c>
      <c r="I70" s="50"/>
      <c r="J70" s="234"/>
      <c r="K70" s="59"/>
    </row>
    <row r="71" spans="2:11" s="39" customFormat="1" ht="18" customHeight="1">
      <c r="B71" s="56"/>
      <c r="C71" s="49" t="s">
        <v>109</v>
      </c>
      <c r="D71" s="50"/>
      <c r="E71" s="50"/>
      <c r="F71" s="48"/>
      <c r="G71" s="48"/>
      <c r="H71" s="224" t="s">
        <v>133</v>
      </c>
      <c r="I71" s="50"/>
      <c r="J71" s="234"/>
      <c r="K71" s="59"/>
    </row>
    <row r="72" spans="2:11" ht="18" customHeight="1">
      <c r="B72" s="56"/>
      <c r="C72" s="49" t="s">
        <v>111</v>
      </c>
      <c r="D72" s="50"/>
      <c r="E72" s="50"/>
      <c r="F72" s="48"/>
      <c r="G72" s="48"/>
      <c r="H72" s="224" t="s">
        <v>134</v>
      </c>
      <c r="I72" s="50"/>
      <c r="J72" s="234"/>
      <c r="K72" s="59"/>
    </row>
    <row r="73" spans="2:11" ht="18" customHeight="1">
      <c r="B73" s="56"/>
      <c r="C73" s="49" t="s">
        <v>112</v>
      </c>
      <c r="D73" s="50"/>
      <c r="E73" s="50"/>
      <c r="H73" s="225"/>
    </row>
    <row r="74" spans="2:11" ht="18" customHeight="1">
      <c r="B74" s="56"/>
      <c r="C74" s="49" t="s">
        <v>114</v>
      </c>
      <c r="D74" s="50"/>
      <c r="E74" s="50"/>
      <c r="H74" s="225"/>
    </row>
    <row r="75" spans="2:11" ht="18" customHeight="1">
      <c r="B75" s="56"/>
      <c r="C75" s="49" t="s">
        <v>115</v>
      </c>
      <c r="D75" s="50"/>
      <c r="E75" s="50"/>
      <c r="H75" s="225"/>
    </row>
    <row r="76" spans="2:11" ht="18" customHeight="1">
      <c r="B76" s="56"/>
      <c r="C76" s="49" t="s">
        <v>117</v>
      </c>
      <c r="D76" s="50"/>
      <c r="E76" s="50"/>
      <c r="H76" s="225"/>
    </row>
    <row r="77" spans="2:11" ht="18" customHeight="1">
      <c r="B77" s="56"/>
      <c r="C77" s="49" t="s">
        <v>118</v>
      </c>
      <c r="D77" s="50"/>
      <c r="E77" s="50"/>
      <c r="H77" s="225"/>
    </row>
    <row r="78" spans="2:11" ht="18" customHeight="1">
      <c r="B78" s="56"/>
      <c r="C78" s="49" t="s">
        <v>119</v>
      </c>
      <c r="D78" s="50"/>
      <c r="E78" s="50"/>
      <c r="H78" s="225"/>
    </row>
    <row r="79" spans="2:11" ht="18" customHeight="1">
      <c r="B79" s="56"/>
      <c r="C79" s="49" t="s">
        <v>121</v>
      </c>
      <c r="D79" s="50"/>
      <c r="E79" s="50"/>
      <c r="H79" s="225"/>
    </row>
    <row r="80" spans="2:11" ht="18" customHeight="1">
      <c r="B80" s="56"/>
      <c r="C80" s="49" t="s">
        <v>122</v>
      </c>
      <c r="D80" s="50"/>
      <c r="E80" s="50"/>
      <c r="H80" s="225"/>
    </row>
    <row r="81" spans="2:8" ht="18" customHeight="1">
      <c r="B81" s="56"/>
      <c r="C81" s="49" t="s">
        <v>123</v>
      </c>
      <c r="D81" s="50"/>
      <c r="E81" s="50"/>
      <c r="H81" s="225"/>
    </row>
    <row r="82" spans="2:8" ht="18" customHeight="1">
      <c r="B82" s="56"/>
      <c r="C82" s="49" t="s">
        <v>124</v>
      </c>
      <c r="D82" s="50"/>
      <c r="E82" s="50"/>
      <c r="H82" s="225"/>
    </row>
    <row r="83" spans="2:8" ht="18" customHeight="1">
      <c r="B83" s="56"/>
      <c r="C83" s="49" t="s">
        <v>125</v>
      </c>
      <c r="D83" s="50"/>
      <c r="E83" s="50"/>
      <c r="H83" s="225"/>
    </row>
    <row r="84" spans="2:8">
      <c r="B84" s="56"/>
      <c r="C84" s="49" t="s">
        <v>126</v>
      </c>
      <c r="D84" s="50"/>
      <c r="E84" s="50"/>
      <c r="H84" s="225"/>
    </row>
  </sheetData>
  <mergeCells count="16">
    <mergeCell ref="B48:L48"/>
    <mergeCell ref="F60:J60"/>
    <mergeCell ref="F55:I55"/>
    <mergeCell ref="F56:I56"/>
    <mergeCell ref="F4:H4"/>
    <mergeCell ref="B6:M6"/>
    <mergeCell ref="F57:I57"/>
    <mergeCell ref="F58:I58"/>
    <mergeCell ref="B60:C60"/>
    <mergeCell ref="B49:E49"/>
    <mergeCell ref="B54:C54"/>
    <mergeCell ref="B55:C55"/>
    <mergeCell ref="B56:C56"/>
    <mergeCell ref="B57:C57"/>
    <mergeCell ref="B58:C58"/>
    <mergeCell ref="B59:J59"/>
  </mergeCells>
  <phoneticPr fontId="3"/>
  <dataValidations count="5">
    <dataValidation type="list" allowBlank="1" showInputMessage="1" showErrorMessage="1" sqref="E32:E47 E25:E26 C8:C47" xr:uid="{00000000-0002-0000-1900-000000000000}">
      <formula1>$C$65:$C$84</formula1>
    </dataValidation>
    <dataValidation imeMode="off" allowBlank="1" showInputMessage="1" showErrorMessage="1" sqref="B59 I8:J47 F8:G47 B8:B48" xr:uid="{00000000-0002-0000-1900-000001000000}"/>
    <dataValidation type="list" allowBlank="1" showInputMessage="1" showErrorMessage="1" prompt="年度を選択" sqref="F3" xr:uid="{00000000-0002-0000-1900-000002000000}">
      <formula1>"令和7年度,令和8年度,令和9年度,令和10年度,令和11年度"</formula1>
    </dataValidation>
    <dataValidation type="list" allowBlank="1" showInputMessage="1" showErrorMessage="1" sqref="B55:B58" xr:uid="{00000000-0002-0000-1900-000003000000}">
      <formula1>$H$65:$H$72</formula1>
    </dataValidation>
    <dataValidation type="list" allowBlank="1" showInputMessage="1" showErrorMessage="1" sqref="L8:L47" xr:uid="{00000000-0002-0000-1900-000004000000}">
      <formula1>"○,　"</formula1>
    </dataValidation>
  </dataValidations>
  <printOptions horizontalCentered="1"/>
  <pageMargins left="0.59055118110236227" right="0.59055118110236227" top="0.6692913385826772" bottom="0.59055118110236227" header="0.51181102362204722" footer="0.51181102362204722"/>
  <pageSetup paperSize="9" scale="88" fitToHeight="0" orientation="landscape"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pageSetUpPr fitToPage="1"/>
  </sheetPr>
  <dimension ref="A1:J59"/>
  <sheetViews>
    <sheetView workbookViewId="0">
      <selection activeCell="M7" sqref="M7"/>
    </sheetView>
  </sheetViews>
  <sheetFormatPr defaultColWidth="9" defaultRowHeight="13.2"/>
  <cols>
    <col min="1" max="16384" width="9" style="251"/>
  </cols>
  <sheetData>
    <row r="1" spans="1:10" ht="14.25" customHeight="1" thickBot="1">
      <c r="A1" s="251" t="s">
        <v>343</v>
      </c>
    </row>
    <row r="2" spans="1:10" ht="14.25" customHeight="1" thickTop="1">
      <c r="A2" s="252"/>
      <c r="B2" s="253"/>
      <c r="C2" s="253"/>
      <c r="D2" s="254"/>
    </row>
    <row r="3" spans="1:10" ht="13.5" customHeight="1">
      <c r="A3" s="255"/>
      <c r="D3" s="256"/>
      <c r="F3" s="356" t="s">
        <v>407</v>
      </c>
      <c r="G3" s="356"/>
      <c r="H3" s="354" t="str">
        <f>はじめに!D3</f>
        <v>中山間〇〇集落協定</v>
      </c>
      <c r="I3" s="354"/>
      <c r="J3" s="354"/>
    </row>
    <row r="4" spans="1:10" ht="14.25" customHeight="1" thickBot="1">
      <c r="A4" s="257"/>
      <c r="B4" s="258"/>
      <c r="C4" s="258"/>
      <c r="D4" s="259"/>
      <c r="F4" s="356"/>
      <c r="G4" s="356"/>
      <c r="H4" s="355"/>
      <c r="I4" s="355"/>
      <c r="J4" s="355"/>
    </row>
    <row r="5" spans="1:10" ht="13.8" thickTop="1"/>
    <row r="6" spans="1:10" s="260" customFormat="1" ht="20.100000000000001" customHeight="1">
      <c r="B6" s="261" t="s">
        <v>408</v>
      </c>
    </row>
    <row r="7" spans="1:10" s="260" customFormat="1" ht="20.100000000000001" customHeight="1">
      <c r="B7" s="261" t="s">
        <v>409</v>
      </c>
    </row>
    <row r="10" spans="1:10">
      <c r="B10" s="353" t="s">
        <v>410</v>
      </c>
      <c r="C10" s="353"/>
      <c r="D10" s="353"/>
      <c r="E10" s="353"/>
      <c r="F10" s="353"/>
      <c r="G10" s="353"/>
      <c r="H10" s="353"/>
      <c r="I10" s="353"/>
    </row>
    <row r="11" spans="1:10">
      <c r="B11" s="353"/>
      <c r="C11" s="353"/>
      <c r="D11" s="353"/>
      <c r="E11" s="353"/>
      <c r="F11" s="353"/>
      <c r="G11" s="353"/>
      <c r="H11" s="353"/>
      <c r="I11" s="353"/>
    </row>
    <row r="12" spans="1:10">
      <c r="B12" s="353"/>
      <c r="C12" s="353"/>
      <c r="D12" s="353"/>
      <c r="E12" s="353"/>
      <c r="F12" s="353"/>
      <c r="G12" s="353"/>
      <c r="H12" s="353"/>
      <c r="I12" s="353"/>
    </row>
    <row r="13" spans="1:10">
      <c r="B13" s="353" t="s">
        <v>411</v>
      </c>
      <c r="C13" s="353"/>
      <c r="D13" s="353"/>
      <c r="E13" s="353"/>
      <c r="F13" s="353"/>
      <c r="G13" s="353"/>
      <c r="H13" s="353"/>
      <c r="I13" s="353"/>
      <c r="J13" s="353"/>
    </row>
    <row r="14" spans="1:10">
      <c r="B14" s="353"/>
      <c r="C14" s="353"/>
      <c r="D14" s="353"/>
      <c r="E14" s="353"/>
      <c r="F14" s="353"/>
      <c r="G14" s="353"/>
      <c r="H14" s="353"/>
      <c r="I14" s="353"/>
      <c r="J14" s="353"/>
    </row>
    <row r="15" spans="1:10">
      <c r="B15" s="353"/>
      <c r="C15" s="353"/>
      <c r="D15" s="353"/>
      <c r="E15" s="353"/>
      <c r="F15" s="353"/>
      <c r="G15" s="353"/>
      <c r="H15" s="353"/>
      <c r="I15" s="353"/>
      <c r="J15" s="353"/>
    </row>
    <row r="16" spans="1:10" ht="19.5" customHeight="1">
      <c r="B16" s="262" t="s">
        <v>412</v>
      </c>
    </row>
    <row r="17" spans="2:2" ht="19.5" customHeight="1">
      <c r="B17" s="261" t="s">
        <v>413</v>
      </c>
    </row>
    <row r="18" spans="2:2" ht="19.5" customHeight="1">
      <c r="B18" s="262" t="s">
        <v>414</v>
      </c>
    </row>
    <row r="59" ht="14.25" customHeight="1"/>
  </sheetData>
  <mergeCells count="4">
    <mergeCell ref="B10:I12"/>
    <mergeCell ref="B13:J15"/>
    <mergeCell ref="H3:J4"/>
    <mergeCell ref="F3:G4"/>
  </mergeCells>
  <phoneticPr fontId="3"/>
  <pageMargins left="0.7" right="0.7" top="0.75" bottom="0.75" header="0.3" footer="0.3"/>
  <pageSetup paperSize="9" scale="9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99D7-0DE6-4A57-B211-0F8CD838CABA}">
  <sheetPr>
    <tabColor theme="4"/>
  </sheetPr>
  <dimension ref="A1:O33"/>
  <sheetViews>
    <sheetView workbookViewId="0">
      <selection activeCell="H8" sqref="H8"/>
    </sheetView>
  </sheetViews>
  <sheetFormatPr defaultRowHeight="13.2"/>
  <cols>
    <col min="1" max="1" width="5.6640625" style="251" customWidth="1"/>
    <col min="2" max="2" width="13.21875" style="251" customWidth="1"/>
    <col min="3" max="3" width="10.21875" style="295" customWidth="1"/>
    <col min="4" max="4" width="7.5546875" style="304" bestFit="1" customWidth="1"/>
    <col min="5" max="5" width="7.6640625" style="251" customWidth="1"/>
    <col min="6" max="6" width="1.21875" style="251" customWidth="1"/>
    <col min="7" max="7" width="5.6640625" style="251" customWidth="1"/>
    <col min="8" max="8" width="13.44140625" style="251" customWidth="1"/>
    <col min="9" max="9" width="10.21875" style="251" customWidth="1"/>
    <col min="10" max="10" width="5.5546875" style="251" bestFit="1" customWidth="1"/>
    <col min="11" max="11" width="7.5546875" style="251" bestFit="1" customWidth="1"/>
    <col min="12" max="14" width="8.88671875" style="251"/>
    <col min="16" max="256" width="8.88671875" style="251"/>
    <col min="257" max="257" width="5.6640625" style="251" customWidth="1"/>
    <col min="258" max="258" width="14.6640625" style="251" customWidth="1"/>
    <col min="259" max="259" width="11.6640625" style="251" customWidth="1"/>
    <col min="260" max="260" width="8.77734375" style="251" customWidth="1"/>
    <col min="261" max="261" width="8.88671875" style="251"/>
    <col min="262" max="262" width="3" style="251" customWidth="1"/>
    <col min="263" max="263" width="5.6640625" style="251" customWidth="1"/>
    <col min="264" max="264" width="14.44140625" style="251" customWidth="1"/>
    <col min="265" max="265" width="11.6640625" style="251" customWidth="1"/>
    <col min="266" max="266" width="8.77734375" style="251" customWidth="1"/>
    <col min="267" max="512" width="8.88671875" style="251"/>
    <col min="513" max="513" width="5.6640625" style="251" customWidth="1"/>
    <col min="514" max="514" width="14.6640625" style="251" customWidth="1"/>
    <col min="515" max="515" width="11.6640625" style="251" customWidth="1"/>
    <col min="516" max="516" width="8.77734375" style="251" customWidth="1"/>
    <col min="517" max="517" width="8.88671875" style="251"/>
    <col min="518" max="518" width="3" style="251" customWidth="1"/>
    <col min="519" max="519" width="5.6640625" style="251" customWidth="1"/>
    <col min="520" max="520" width="14.44140625" style="251" customWidth="1"/>
    <col min="521" max="521" width="11.6640625" style="251" customWidth="1"/>
    <col min="522" max="522" width="8.77734375" style="251" customWidth="1"/>
    <col min="523" max="768" width="8.88671875" style="251"/>
    <col min="769" max="769" width="5.6640625" style="251" customWidth="1"/>
    <col min="770" max="770" width="14.6640625" style="251" customWidth="1"/>
    <col min="771" max="771" width="11.6640625" style="251" customWidth="1"/>
    <col min="772" max="772" width="8.77734375" style="251" customWidth="1"/>
    <col min="773" max="773" width="8.88671875" style="251"/>
    <col min="774" max="774" width="3" style="251" customWidth="1"/>
    <col min="775" max="775" width="5.6640625" style="251" customWidth="1"/>
    <col min="776" max="776" width="14.44140625" style="251" customWidth="1"/>
    <col min="777" max="777" width="11.6640625" style="251" customWidth="1"/>
    <col min="778" max="778" width="8.77734375" style="251" customWidth="1"/>
    <col min="779" max="1024" width="8.88671875" style="251"/>
    <col min="1025" max="1025" width="5.6640625" style="251" customWidth="1"/>
    <col min="1026" max="1026" width="14.6640625" style="251" customWidth="1"/>
    <col min="1027" max="1027" width="11.6640625" style="251" customWidth="1"/>
    <col min="1028" max="1028" width="8.77734375" style="251" customWidth="1"/>
    <col min="1029" max="1029" width="8.88671875" style="251"/>
    <col min="1030" max="1030" width="3" style="251" customWidth="1"/>
    <col min="1031" max="1031" width="5.6640625" style="251" customWidth="1"/>
    <col min="1032" max="1032" width="14.44140625" style="251" customWidth="1"/>
    <col min="1033" max="1033" width="11.6640625" style="251" customWidth="1"/>
    <col min="1034" max="1034" width="8.77734375" style="251" customWidth="1"/>
    <col min="1035" max="1280" width="8.88671875" style="251"/>
    <col min="1281" max="1281" width="5.6640625" style="251" customWidth="1"/>
    <col min="1282" max="1282" width="14.6640625" style="251" customWidth="1"/>
    <col min="1283" max="1283" width="11.6640625" style="251" customWidth="1"/>
    <col min="1284" max="1284" width="8.77734375" style="251" customWidth="1"/>
    <col min="1285" max="1285" width="8.88671875" style="251"/>
    <col min="1286" max="1286" width="3" style="251" customWidth="1"/>
    <col min="1287" max="1287" width="5.6640625" style="251" customWidth="1"/>
    <col min="1288" max="1288" width="14.44140625" style="251" customWidth="1"/>
    <col min="1289" max="1289" width="11.6640625" style="251" customWidth="1"/>
    <col min="1290" max="1290" width="8.77734375" style="251" customWidth="1"/>
    <col min="1291" max="1536" width="8.88671875" style="251"/>
    <col min="1537" max="1537" width="5.6640625" style="251" customWidth="1"/>
    <col min="1538" max="1538" width="14.6640625" style="251" customWidth="1"/>
    <col min="1539" max="1539" width="11.6640625" style="251" customWidth="1"/>
    <col min="1540" max="1540" width="8.77734375" style="251" customWidth="1"/>
    <col min="1541" max="1541" width="8.88671875" style="251"/>
    <col min="1542" max="1542" width="3" style="251" customWidth="1"/>
    <col min="1543" max="1543" width="5.6640625" style="251" customWidth="1"/>
    <col min="1544" max="1544" width="14.44140625" style="251" customWidth="1"/>
    <col min="1545" max="1545" width="11.6640625" style="251" customWidth="1"/>
    <col min="1546" max="1546" width="8.77734375" style="251" customWidth="1"/>
    <col min="1547" max="1792" width="8.88671875" style="251"/>
    <col min="1793" max="1793" width="5.6640625" style="251" customWidth="1"/>
    <col min="1794" max="1794" width="14.6640625" style="251" customWidth="1"/>
    <col min="1795" max="1795" width="11.6640625" style="251" customWidth="1"/>
    <col min="1796" max="1796" width="8.77734375" style="251" customWidth="1"/>
    <col min="1797" max="1797" width="8.88671875" style="251"/>
    <col min="1798" max="1798" width="3" style="251" customWidth="1"/>
    <col min="1799" max="1799" width="5.6640625" style="251" customWidth="1"/>
    <col min="1800" max="1800" width="14.44140625" style="251" customWidth="1"/>
    <col min="1801" max="1801" width="11.6640625" style="251" customWidth="1"/>
    <col min="1802" max="1802" width="8.77734375" style="251" customWidth="1"/>
    <col min="1803" max="2048" width="8.88671875" style="251"/>
    <col min="2049" max="2049" width="5.6640625" style="251" customWidth="1"/>
    <col min="2050" max="2050" width="14.6640625" style="251" customWidth="1"/>
    <col min="2051" max="2051" width="11.6640625" style="251" customWidth="1"/>
    <col min="2052" max="2052" width="8.77734375" style="251" customWidth="1"/>
    <col min="2053" max="2053" width="8.88671875" style="251"/>
    <col min="2054" max="2054" width="3" style="251" customWidth="1"/>
    <col min="2055" max="2055" width="5.6640625" style="251" customWidth="1"/>
    <col min="2056" max="2056" width="14.44140625" style="251" customWidth="1"/>
    <col min="2057" max="2057" width="11.6640625" style="251" customWidth="1"/>
    <col min="2058" max="2058" width="8.77734375" style="251" customWidth="1"/>
    <col min="2059" max="2304" width="8.88671875" style="251"/>
    <col min="2305" max="2305" width="5.6640625" style="251" customWidth="1"/>
    <col min="2306" max="2306" width="14.6640625" style="251" customWidth="1"/>
    <col min="2307" max="2307" width="11.6640625" style="251" customWidth="1"/>
    <col min="2308" max="2308" width="8.77734375" style="251" customWidth="1"/>
    <col min="2309" max="2309" width="8.88671875" style="251"/>
    <col min="2310" max="2310" width="3" style="251" customWidth="1"/>
    <col min="2311" max="2311" width="5.6640625" style="251" customWidth="1"/>
    <col min="2312" max="2312" width="14.44140625" style="251" customWidth="1"/>
    <col min="2313" max="2313" width="11.6640625" style="251" customWidth="1"/>
    <col min="2314" max="2314" width="8.77734375" style="251" customWidth="1"/>
    <col min="2315" max="2560" width="8.88671875" style="251"/>
    <col min="2561" max="2561" width="5.6640625" style="251" customWidth="1"/>
    <col min="2562" max="2562" width="14.6640625" style="251" customWidth="1"/>
    <col min="2563" max="2563" width="11.6640625" style="251" customWidth="1"/>
    <col min="2564" max="2564" width="8.77734375" style="251" customWidth="1"/>
    <col min="2565" max="2565" width="8.88671875" style="251"/>
    <col min="2566" max="2566" width="3" style="251" customWidth="1"/>
    <col min="2567" max="2567" width="5.6640625" style="251" customWidth="1"/>
    <col min="2568" max="2568" width="14.44140625" style="251" customWidth="1"/>
    <col min="2569" max="2569" width="11.6640625" style="251" customWidth="1"/>
    <col min="2570" max="2570" width="8.77734375" style="251" customWidth="1"/>
    <col min="2571" max="2816" width="8.88671875" style="251"/>
    <col min="2817" max="2817" width="5.6640625" style="251" customWidth="1"/>
    <col min="2818" max="2818" width="14.6640625" style="251" customWidth="1"/>
    <col min="2819" max="2819" width="11.6640625" style="251" customWidth="1"/>
    <col min="2820" max="2820" width="8.77734375" style="251" customWidth="1"/>
    <col min="2821" max="2821" width="8.88671875" style="251"/>
    <col min="2822" max="2822" width="3" style="251" customWidth="1"/>
    <col min="2823" max="2823" width="5.6640625" style="251" customWidth="1"/>
    <col min="2824" max="2824" width="14.44140625" style="251" customWidth="1"/>
    <col min="2825" max="2825" width="11.6640625" style="251" customWidth="1"/>
    <col min="2826" max="2826" width="8.77734375" style="251" customWidth="1"/>
    <col min="2827" max="3072" width="8.88671875" style="251"/>
    <col min="3073" max="3073" width="5.6640625" style="251" customWidth="1"/>
    <col min="3074" max="3074" width="14.6640625" style="251" customWidth="1"/>
    <col min="3075" max="3075" width="11.6640625" style="251" customWidth="1"/>
    <col min="3076" max="3076" width="8.77734375" style="251" customWidth="1"/>
    <col min="3077" max="3077" width="8.88671875" style="251"/>
    <col min="3078" max="3078" width="3" style="251" customWidth="1"/>
    <col min="3079" max="3079" width="5.6640625" style="251" customWidth="1"/>
    <col min="3080" max="3080" width="14.44140625" style="251" customWidth="1"/>
    <col min="3081" max="3081" width="11.6640625" style="251" customWidth="1"/>
    <col min="3082" max="3082" width="8.77734375" style="251" customWidth="1"/>
    <col min="3083" max="3328" width="8.88671875" style="251"/>
    <col min="3329" max="3329" width="5.6640625" style="251" customWidth="1"/>
    <col min="3330" max="3330" width="14.6640625" style="251" customWidth="1"/>
    <col min="3331" max="3331" width="11.6640625" style="251" customWidth="1"/>
    <col min="3332" max="3332" width="8.77734375" style="251" customWidth="1"/>
    <col min="3333" max="3333" width="8.88671875" style="251"/>
    <col min="3334" max="3334" width="3" style="251" customWidth="1"/>
    <col min="3335" max="3335" width="5.6640625" style="251" customWidth="1"/>
    <col min="3336" max="3336" width="14.44140625" style="251" customWidth="1"/>
    <col min="3337" max="3337" width="11.6640625" style="251" customWidth="1"/>
    <col min="3338" max="3338" width="8.77734375" style="251" customWidth="1"/>
    <col min="3339" max="3584" width="8.88671875" style="251"/>
    <col min="3585" max="3585" width="5.6640625" style="251" customWidth="1"/>
    <col min="3586" max="3586" width="14.6640625" style="251" customWidth="1"/>
    <col min="3587" max="3587" width="11.6640625" style="251" customWidth="1"/>
    <col min="3588" max="3588" width="8.77734375" style="251" customWidth="1"/>
    <col min="3589" max="3589" width="8.88671875" style="251"/>
    <col min="3590" max="3590" width="3" style="251" customWidth="1"/>
    <col min="3591" max="3591" width="5.6640625" style="251" customWidth="1"/>
    <col min="3592" max="3592" width="14.44140625" style="251" customWidth="1"/>
    <col min="3593" max="3593" width="11.6640625" style="251" customWidth="1"/>
    <col min="3594" max="3594" width="8.77734375" style="251" customWidth="1"/>
    <col min="3595" max="3840" width="8.88671875" style="251"/>
    <col min="3841" max="3841" width="5.6640625" style="251" customWidth="1"/>
    <col min="3842" max="3842" width="14.6640625" style="251" customWidth="1"/>
    <col min="3843" max="3843" width="11.6640625" style="251" customWidth="1"/>
    <col min="3844" max="3844" width="8.77734375" style="251" customWidth="1"/>
    <col min="3845" max="3845" width="8.88671875" style="251"/>
    <col min="3846" max="3846" width="3" style="251" customWidth="1"/>
    <col min="3847" max="3847" width="5.6640625" style="251" customWidth="1"/>
    <col min="3848" max="3848" width="14.44140625" style="251" customWidth="1"/>
    <col min="3849" max="3849" width="11.6640625" style="251" customWidth="1"/>
    <col min="3850" max="3850" width="8.77734375" style="251" customWidth="1"/>
    <col min="3851" max="4096" width="8.88671875" style="251"/>
    <col min="4097" max="4097" width="5.6640625" style="251" customWidth="1"/>
    <col min="4098" max="4098" width="14.6640625" style="251" customWidth="1"/>
    <col min="4099" max="4099" width="11.6640625" style="251" customWidth="1"/>
    <col min="4100" max="4100" width="8.77734375" style="251" customWidth="1"/>
    <col min="4101" max="4101" width="8.88671875" style="251"/>
    <col min="4102" max="4102" width="3" style="251" customWidth="1"/>
    <col min="4103" max="4103" width="5.6640625" style="251" customWidth="1"/>
    <col min="4104" max="4104" width="14.44140625" style="251" customWidth="1"/>
    <col min="4105" max="4105" width="11.6640625" style="251" customWidth="1"/>
    <col min="4106" max="4106" width="8.77734375" style="251" customWidth="1"/>
    <col min="4107" max="4352" width="8.88671875" style="251"/>
    <col min="4353" max="4353" width="5.6640625" style="251" customWidth="1"/>
    <col min="4354" max="4354" width="14.6640625" style="251" customWidth="1"/>
    <col min="4355" max="4355" width="11.6640625" style="251" customWidth="1"/>
    <col min="4356" max="4356" width="8.77734375" style="251" customWidth="1"/>
    <col min="4357" max="4357" width="8.88671875" style="251"/>
    <col min="4358" max="4358" width="3" style="251" customWidth="1"/>
    <col min="4359" max="4359" width="5.6640625" style="251" customWidth="1"/>
    <col min="4360" max="4360" width="14.44140625" style="251" customWidth="1"/>
    <col min="4361" max="4361" width="11.6640625" style="251" customWidth="1"/>
    <col min="4362" max="4362" width="8.77734375" style="251" customWidth="1"/>
    <col min="4363" max="4608" width="8.88671875" style="251"/>
    <col min="4609" max="4609" width="5.6640625" style="251" customWidth="1"/>
    <col min="4610" max="4610" width="14.6640625" style="251" customWidth="1"/>
    <col min="4611" max="4611" width="11.6640625" style="251" customWidth="1"/>
    <col min="4612" max="4612" width="8.77734375" style="251" customWidth="1"/>
    <col min="4613" max="4613" width="8.88671875" style="251"/>
    <col min="4614" max="4614" width="3" style="251" customWidth="1"/>
    <col min="4615" max="4615" width="5.6640625" style="251" customWidth="1"/>
    <col min="4616" max="4616" width="14.44140625" style="251" customWidth="1"/>
    <col min="4617" max="4617" width="11.6640625" style="251" customWidth="1"/>
    <col min="4618" max="4618" width="8.77734375" style="251" customWidth="1"/>
    <col min="4619" max="4864" width="8.88671875" style="251"/>
    <col min="4865" max="4865" width="5.6640625" style="251" customWidth="1"/>
    <col min="4866" max="4866" width="14.6640625" style="251" customWidth="1"/>
    <col min="4867" max="4867" width="11.6640625" style="251" customWidth="1"/>
    <col min="4868" max="4868" width="8.77734375" style="251" customWidth="1"/>
    <col min="4869" max="4869" width="8.88671875" style="251"/>
    <col min="4870" max="4870" width="3" style="251" customWidth="1"/>
    <col min="4871" max="4871" width="5.6640625" style="251" customWidth="1"/>
    <col min="4872" max="4872" width="14.44140625" style="251" customWidth="1"/>
    <col min="4873" max="4873" width="11.6640625" style="251" customWidth="1"/>
    <col min="4874" max="4874" width="8.77734375" style="251" customWidth="1"/>
    <col min="4875" max="5120" width="8.88671875" style="251"/>
    <col min="5121" max="5121" width="5.6640625" style="251" customWidth="1"/>
    <col min="5122" max="5122" width="14.6640625" style="251" customWidth="1"/>
    <col min="5123" max="5123" width="11.6640625" style="251" customWidth="1"/>
    <col min="5124" max="5124" width="8.77734375" style="251" customWidth="1"/>
    <col min="5125" max="5125" width="8.88671875" style="251"/>
    <col min="5126" max="5126" width="3" style="251" customWidth="1"/>
    <col min="5127" max="5127" width="5.6640625" style="251" customWidth="1"/>
    <col min="5128" max="5128" width="14.44140625" style="251" customWidth="1"/>
    <col min="5129" max="5129" width="11.6640625" style="251" customWidth="1"/>
    <col min="5130" max="5130" width="8.77734375" style="251" customWidth="1"/>
    <col min="5131" max="5376" width="8.88671875" style="251"/>
    <col min="5377" max="5377" width="5.6640625" style="251" customWidth="1"/>
    <col min="5378" max="5378" width="14.6640625" style="251" customWidth="1"/>
    <col min="5379" max="5379" width="11.6640625" style="251" customWidth="1"/>
    <col min="5380" max="5380" width="8.77734375" style="251" customWidth="1"/>
    <col min="5381" max="5381" width="8.88671875" style="251"/>
    <col min="5382" max="5382" width="3" style="251" customWidth="1"/>
    <col min="5383" max="5383" width="5.6640625" style="251" customWidth="1"/>
    <col min="5384" max="5384" width="14.44140625" style="251" customWidth="1"/>
    <col min="5385" max="5385" width="11.6640625" style="251" customWidth="1"/>
    <col min="5386" max="5386" width="8.77734375" style="251" customWidth="1"/>
    <col min="5387" max="5632" width="8.88671875" style="251"/>
    <col min="5633" max="5633" width="5.6640625" style="251" customWidth="1"/>
    <col min="5634" max="5634" width="14.6640625" style="251" customWidth="1"/>
    <col min="5635" max="5635" width="11.6640625" style="251" customWidth="1"/>
    <col min="5636" max="5636" width="8.77734375" style="251" customWidth="1"/>
    <col min="5637" max="5637" width="8.88671875" style="251"/>
    <col min="5638" max="5638" width="3" style="251" customWidth="1"/>
    <col min="5639" max="5639" width="5.6640625" style="251" customWidth="1"/>
    <col min="5640" max="5640" width="14.44140625" style="251" customWidth="1"/>
    <col min="5641" max="5641" width="11.6640625" style="251" customWidth="1"/>
    <col min="5642" max="5642" width="8.77734375" style="251" customWidth="1"/>
    <col min="5643" max="5888" width="8.88671875" style="251"/>
    <col min="5889" max="5889" width="5.6640625" style="251" customWidth="1"/>
    <col min="5890" max="5890" width="14.6640625" style="251" customWidth="1"/>
    <col min="5891" max="5891" width="11.6640625" style="251" customWidth="1"/>
    <col min="5892" max="5892" width="8.77734375" style="251" customWidth="1"/>
    <col min="5893" max="5893" width="8.88671875" style="251"/>
    <col min="5894" max="5894" width="3" style="251" customWidth="1"/>
    <col min="5895" max="5895" width="5.6640625" style="251" customWidth="1"/>
    <col min="5896" max="5896" width="14.44140625" style="251" customWidth="1"/>
    <col min="5897" max="5897" width="11.6640625" style="251" customWidth="1"/>
    <col min="5898" max="5898" width="8.77734375" style="251" customWidth="1"/>
    <col min="5899" max="6144" width="8.88671875" style="251"/>
    <col min="6145" max="6145" width="5.6640625" style="251" customWidth="1"/>
    <col min="6146" max="6146" width="14.6640625" style="251" customWidth="1"/>
    <col min="6147" max="6147" width="11.6640625" style="251" customWidth="1"/>
    <col min="6148" max="6148" width="8.77734375" style="251" customWidth="1"/>
    <col min="6149" max="6149" width="8.88671875" style="251"/>
    <col min="6150" max="6150" width="3" style="251" customWidth="1"/>
    <col min="6151" max="6151" width="5.6640625" style="251" customWidth="1"/>
    <col min="6152" max="6152" width="14.44140625" style="251" customWidth="1"/>
    <col min="6153" max="6153" width="11.6640625" style="251" customWidth="1"/>
    <col min="6154" max="6154" width="8.77734375" style="251" customWidth="1"/>
    <col min="6155" max="6400" width="8.88671875" style="251"/>
    <col min="6401" max="6401" width="5.6640625" style="251" customWidth="1"/>
    <col min="6402" max="6402" width="14.6640625" style="251" customWidth="1"/>
    <col min="6403" max="6403" width="11.6640625" style="251" customWidth="1"/>
    <col min="6404" max="6404" width="8.77734375" style="251" customWidth="1"/>
    <col min="6405" max="6405" width="8.88671875" style="251"/>
    <col min="6406" max="6406" width="3" style="251" customWidth="1"/>
    <col min="6407" max="6407" width="5.6640625" style="251" customWidth="1"/>
    <col min="6408" max="6408" width="14.44140625" style="251" customWidth="1"/>
    <col min="6409" max="6409" width="11.6640625" style="251" customWidth="1"/>
    <col min="6410" max="6410" width="8.77734375" style="251" customWidth="1"/>
    <col min="6411" max="6656" width="8.88671875" style="251"/>
    <col min="6657" max="6657" width="5.6640625" style="251" customWidth="1"/>
    <col min="6658" max="6658" width="14.6640625" style="251" customWidth="1"/>
    <col min="6659" max="6659" width="11.6640625" style="251" customWidth="1"/>
    <col min="6660" max="6660" width="8.77734375" style="251" customWidth="1"/>
    <col min="6661" max="6661" width="8.88671875" style="251"/>
    <col min="6662" max="6662" width="3" style="251" customWidth="1"/>
    <col min="6663" max="6663" width="5.6640625" style="251" customWidth="1"/>
    <col min="6664" max="6664" width="14.44140625" style="251" customWidth="1"/>
    <col min="6665" max="6665" width="11.6640625" style="251" customWidth="1"/>
    <col min="6666" max="6666" width="8.77734375" style="251" customWidth="1"/>
    <col min="6667" max="6912" width="8.88671875" style="251"/>
    <col min="6913" max="6913" width="5.6640625" style="251" customWidth="1"/>
    <col min="6914" max="6914" width="14.6640625" style="251" customWidth="1"/>
    <col min="6915" max="6915" width="11.6640625" style="251" customWidth="1"/>
    <col min="6916" max="6916" width="8.77734375" style="251" customWidth="1"/>
    <col min="6917" max="6917" width="8.88671875" style="251"/>
    <col min="6918" max="6918" width="3" style="251" customWidth="1"/>
    <col min="6919" max="6919" width="5.6640625" style="251" customWidth="1"/>
    <col min="6920" max="6920" width="14.44140625" style="251" customWidth="1"/>
    <col min="6921" max="6921" width="11.6640625" style="251" customWidth="1"/>
    <col min="6922" max="6922" width="8.77734375" style="251" customWidth="1"/>
    <col min="6923" max="7168" width="8.88671875" style="251"/>
    <col min="7169" max="7169" width="5.6640625" style="251" customWidth="1"/>
    <col min="7170" max="7170" width="14.6640625" style="251" customWidth="1"/>
    <col min="7171" max="7171" width="11.6640625" style="251" customWidth="1"/>
    <col min="7172" max="7172" width="8.77734375" style="251" customWidth="1"/>
    <col min="7173" max="7173" width="8.88671875" style="251"/>
    <col min="7174" max="7174" width="3" style="251" customWidth="1"/>
    <col min="7175" max="7175" width="5.6640625" style="251" customWidth="1"/>
    <col min="7176" max="7176" width="14.44140625" style="251" customWidth="1"/>
    <col min="7177" max="7177" width="11.6640625" style="251" customWidth="1"/>
    <col min="7178" max="7178" width="8.77734375" style="251" customWidth="1"/>
    <col min="7179" max="7424" width="8.88671875" style="251"/>
    <col min="7425" max="7425" width="5.6640625" style="251" customWidth="1"/>
    <col min="7426" max="7426" width="14.6640625" style="251" customWidth="1"/>
    <col min="7427" max="7427" width="11.6640625" style="251" customWidth="1"/>
    <col min="7428" max="7428" width="8.77734375" style="251" customWidth="1"/>
    <col min="7429" max="7429" width="8.88671875" style="251"/>
    <col min="7430" max="7430" width="3" style="251" customWidth="1"/>
    <col min="7431" max="7431" width="5.6640625" style="251" customWidth="1"/>
    <col min="7432" max="7432" width="14.44140625" style="251" customWidth="1"/>
    <col min="7433" max="7433" width="11.6640625" style="251" customWidth="1"/>
    <col min="7434" max="7434" width="8.77734375" style="251" customWidth="1"/>
    <col min="7435" max="7680" width="8.88671875" style="251"/>
    <col min="7681" max="7681" width="5.6640625" style="251" customWidth="1"/>
    <col min="7682" max="7682" width="14.6640625" style="251" customWidth="1"/>
    <col min="7683" max="7683" width="11.6640625" style="251" customWidth="1"/>
    <col min="7684" max="7684" width="8.77734375" style="251" customWidth="1"/>
    <col min="7685" max="7685" width="8.88671875" style="251"/>
    <col min="7686" max="7686" width="3" style="251" customWidth="1"/>
    <col min="7687" max="7687" width="5.6640625" style="251" customWidth="1"/>
    <col min="7688" max="7688" width="14.44140625" style="251" customWidth="1"/>
    <col min="7689" max="7689" width="11.6640625" style="251" customWidth="1"/>
    <col min="7690" max="7690" width="8.77734375" style="251" customWidth="1"/>
    <col min="7691" max="7936" width="8.88671875" style="251"/>
    <col min="7937" max="7937" width="5.6640625" style="251" customWidth="1"/>
    <col min="7938" max="7938" width="14.6640625" style="251" customWidth="1"/>
    <col min="7939" max="7939" width="11.6640625" style="251" customWidth="1"/>
    <col min="7940" max="7940" width="8.77734375" style="251" customWidth="1"/>
    <col min="7941" max="7941" width="8.88671875" style="251"/>
    <col min="7942" max="7942" width="3" style="251" customWidth="1"/>
    <col min="7943" max="7943" width="5.6640625" style="251" customWidth="1"/>
    <col min="7944" max="7944" width="14.44140625" style="251" customWidth="1"/>
    <col min="7945" max="7945" width="11.6640625" style="251" customWidth="1"/>
    <col min="7946" max="7946" width="8.77734375" style="251" customWidth="1"/>
    <col min="7947" max="8192" width="8.88671875" style="251"/>
    <col min="8193" max="8193" width="5.6640625" style="251" customWidth="1"/>
    <col min="8194" max="8194" width="14.6640625" style="251" customWidth="1"/>
    <col min="8195" max="8195" width="11.6640625" style="251" customWidth="1"/>
    <col min="8196" max="8196" width="8.77734375" style="251" customWidth="1"/>
    <col min="8197" max="8197" width="8.88671875" style="251"/>
    <col min="8198" max="8198" width="3" style="251" customWidth="1"/>
    <col min="8199" max="8199" width="5.6640625" style="251" customWidth="1"/>
    <col min="8200" max="8200" width="14.44140625" style="251" customWidth="1"/>
    <col min="8201" max="8201" width="11.6640625" style="251" customWidth="1"/>
    <col min="8202" max="8202" width="8.77734375" style="251" customWidth="1"/>
    <col min="8203" max="8448" width="8.88671875" style="251"/>
    <col min="8449" max="8449" width="5.6640625" style="251" customWidth="1"/>
    <col min="8450" max="8450" width="14.6640625" style="251" customWidth="1"/>
    <col min="8451" max="8451" width="11.6640625" style="251" customWidth="1"/>
    <col min="8452" max="8452" width="8.77734375" style="251" customWidth="1"/>
    <col min="8453" max="8453" width="8.88671875" style="251"/>
    <col min="8454" max="8454" width="3" style="251" customWidth="1"/>
    <col min="8455" max="8455" width="5.6640625" style="251" customWidth="1"/>
    <col min="8456" max="8456" width="14.44140625" style="251" customWidth="1"/>
    <col min="8457" max="8457" width="11.6640625" style="251" customWidth="1"/>
    <col min="8458" max="8458" width="8.77734375" style="251" customWidth="1"/>
    <col min="8459" max="8704" width="8.88671875" style="251"/>
    <col min="8705" max="8705" width="5.6640625" style="251" customWidth="1"/>
    <col min="8706" max="8706" width="14.6640625" style="251" customWidth="1"/>
    <col min="8707" max="8707" width="11.6640625" style="251" customWidth="1"/>
    <col min="8708" max="8708" width="8.77734375" style="251" customWidth="1"/>
    <col min="8709" max="8709" width="8.88671875" style="251"/>
    <col min="8710" max="8710" width="3" style="251" customWidth="1"/>
    <col min="8711" max="8711" width="5.6640625" style="251" customWidth="1"/>
    <col min="8712" max="8712" width="14.44140625" style="251" customWidth="1"/>
    <col min="8713" max="8713" width="11.6640625" style="251" customWidth="1"/>
    <col min="8714" max="8714" width="8.77734375" style="251" customWidth="1"/>
    <col min="8715" max="8960" width="8.88671875" style="251"/>
    <col min="8961" max="8961" width="5.6640625" style="251" customWidth="1"/>
    <col min="8962" max="8962" width="14.6640625" style="251" customWidth="1"/>
    <col min="8963" max="8963" width="11.6640625" style="251" customWidth="1"/>
    <col min="8964" max="8964" width="8.77734375" style="251" customWidth="1"/>
    <col min="8965" max="8965" width="8.88671875" style="251"/>
    <col min="8966" max="8966" width="3" style="251" customWidth="1"/>
    <col min="8967" max="8967" width="5.6640625" style="251" customWidth="1"/>
    <col min="8968" max="8968" width="14.44140625" style="251" customWidth="1"/>
    <col min="8969" max="8969" width="11.6640625" style="251" customWidth="1"/>
    <col min="8970" max="8970" width="8.77734375" style="251" customWidth="1"/>
    <col min="8971" max="9216" width="8.88671875" style="251"/>
    <col min="9217" max="9217" width="5.6640625" style="251" customWidth="1"/>
    <col min="9218" max="9218" width="14.6640625" style="251" customWidth="1"/>
    <col min="9219" max="9219" width="11.6640625" style="251" customWidth="1"/>
    <col min="9220" max="9220" width="8.77734375" style="251" customWidth="1"/>
    <col min="9221" max="9221" width="8.88671875" style="251"/>
    <col min="9222" max="9222" width="3" style="251" customWidth="1"/>
    <col min="9223" max="9223" width="5.6640625" style="251" customWidth="1"/>
    <col min="9224" max="9224" width="14.44140625" style="251" customWidth="1"/>
    <col min="9225" max="9225" width="11.6640625" style="251" customWidth="1"/>
    <col min="9226" max="9226" width="8.77734375" style="251" customWidth="1"/>
    <col min="9227" max="9472" width="8.88671875" style="251"/>
    <col min="9473" max="9473" width="5.6640625" style="251" customWidth="1"/>
    <col min="9474" max="9474" width="14.6640625" style="251" customWidth="1"/>
    <col min="9475" max="9475" width="11.6640625" style="251" customWidth="1"/>
    <col min="9476" max="9476" width="8.77734375" style="251" customWidth="1"/>
    <col min="9477" max="9477" width="8.88671875" style="251"/>
    <col min="9478" max="9478" width="3" style="251" customWidth="1"/>
    <col min="9479" max="9479" width="5.6640625" style="251" customWidth="1"/>
    <col min="9480" max="9480" width="14.44140625" style="251" customWidth="1"/>
    <col min="9481" max="9481" width="11.6640625" style="251" customWidth="1"/>
    <col min="9482" max="9482" width="8.77734375" style="251" customWidth="1"/>
    <col min="9483" max="9728" width="8.88671875" style="251"/>
    <col min="9729" max="9729" width="5.6640625" style="251" customWidth="1"/>
    <col min="9730" max="9730" width="14.6640625" style="251" customWidth="1"/>
    <col min="9731" max="9731" width="11.6640625" style="251" customWidth="1"/>
    <col min="9732" max="9732" width="8.77734375" style="251" customWidth="1"/>
    <col min="9733" max="9733" width="8.88671875" style="251"/>
    <col min="9734" max="9734" width="3" style="251" customWidth="1"/>
    <col min="9735" max="9735" width="5.6640625" style="251" customWidth="1"/>
    <col min="9736" max="9736" width="14.44140625" style="251" customWidth="1"/>
    <col min="9737" max="9737" width="11.6640625" style="251" customWidth="1"/>
    <col min="9738" max="9738" width="8.77734375" style="251" customWidth="1"/>
    <col min="9739" max="9984" width="8.88671875" style="251"/>
    <col min="9985" max="9985" width="5.6640625" style="251" customWidth="1"/>
    <col min="9986" max="9986" width="14.6640625" style="251" customWidth="1"/>
    <col min="9987" max="9987" width="11.6640625" style="251" customWidth="1"/>
    <col min="9988" max="9988" width="8.77734375" style="251" customWidth="1"/>
    <col min="9989" max="9989" width="8.88671875" style="251"/>
    <col min="9990" max="9990" width="3" style="251" customWidth="1"/>
    <col min="9991" max="9991" width="5.6640625" style="251" customWidth="1"/>
    <col min="9992" max="9992" width="14.44140625" style="251" customWidth="1"/>
    <col min="9993" max="9993" width="11.6640625" style="251" customWidth="1"/>
    <col min="9994" max="9994" width="8.77734375" style="251" customWidth="1"/>
    <col min="9995" max="10240" width="8.88671875" style="251"/>
    <col min="10241" max="10241" width="5.6640625" style="251" customWidth="1"/>
    <col min="10242" max="10242" width="14.6640625" style="251" customWidth="1"/>
    <col min="10243" max="10243" width="11.6640625" style="251" customWidth="1"/>
    <col min="10244" max="10244" width="8.77734375" style="251" customWidth="1"/>
    <col min="10245" max="10245" width="8.88671875" style="251"/>
    <col min="10246" max="10246" width="3" style="251" customWidth="1"/>
    <col min="10247" max="10247" width="5.6640625" style="251" customWidth="1"/>
    <col min="10248" max="10248" width="14.44140625" style="251" customWidth="1"/>
    <col min="10249" max="10249" width="11.6640625" style="251" customWidth="1"/>
    <col min="10250" max="10250" width="8.77734375" style="251" customWidth="1"/>
    <col min="10251" max="10496" width="8.88671875" style="251"/>
    <col min="10497" max="10497" width="5.6640625" style="251" customWidth="1"/>
    <col min="10498" max="10498" width="14.6640625" style="251" customWidth="1"/>
    <col min="10499" max="10499" width="11.6640625" style="251" customWidth="1"/>
    <col min="10500" max="10500" width="8.77734375" style="251" customWidth="1"/>
    <col min="10501" max="10501" width="8.88671875" style="251"/>
    <col min="10502" max="10502" width="3" style="251" customWidth="1"/>
    <col min="10503" max="10503" width="5.6640625" style="251" customWidth="1"/>
    <col min="10504" max="10504" width="14.44140625" style="251" customWidth="1"/>
    <col min="10505" max="10505" width="11.6640625" style="251" customWidth="1"/>
    <col min="10506" max="10506" width="8.77734375" style="251" customWidth="1"/>
    <col min="10507" max="10752" width="8.88671875" style="251"/>
    <col min="10753" max="10753" width="5.6640625" style="251" customWidth="1"/>
    <col min="10754" max="10754" width="14.6640625" style="251" customWidth="1"/>
    <col min="10755" max="10755" width="11.6640625" style="251" customWidth="1"/>
    <col min="10756" max="10756" width="8.77734375" style="251" customWidth="1"/>
    <col min="10757" max="10757" width="8.88671875" style="251"/>
    <col min="10758" max="10758" width="3" style="251" customWidth="1"/>
    <col min="10759" max="10759" width="5.6640625" style="251" customWidth="1"/>
    <col min="10760" max="10760" width="14.44140625" style="251" customWidth="1"/>
    <col min="10761" max="10761" width="11.6640625" style="251" customWidth="1"/>
    <col min="10762" max="10762" width="8.77734375" style="251" customWidth="1"/>
    <col min="10763" max="11008" width="8.88671875" style="251"/>
    <col min="11009" max="11009" width="5.6640625" style="251" customWidth="1"/>
    <col min="11010" max="11010" width="14.6640625" style="251" customWidth="1"/>
    <col min="11011" max="11011" width="11.6640625" style="251" customWidth="1"/>
    <col min="11012" max="11012" width="8.77734375" style="251" customWidth="1"/>
    <col min="11013" max="11013" width="8.88671875" style="251"/>
    <col min="11014" max="11014" width="3" style="251" customWidth="1"/>
    <col min="11015" max="11015" width="5.6640625" style="251" customWidth="1"/>
    <col min="11016" max="11016" width="14.44140625" style="251" customWidth="1"/>
    <col min="11017" max="11017" width="11.6640625" style="251" customWidth="1"/>
    <col min="11018" max="11018" width="8.77734375" style="251" customWidth="1"/>
    <col min="11019" max="11264" width="8.88671875" style="251"/>
    <col min="11265" max="11265" width="5.6640625" style="251" customWidth="1"/>
    <col min="11266" max="11266" width="14.6640625" style="251" customWidth="1"/>
    <col min="11267" max="11267" width="11.6640625" style="251" customWidth="1"/>
    <col min="11268" max="11268" width="8.77734375" style="251" customWidth="1"/>
    <col min="11269" max="11269" width="8.88671875" style="251"/>
    <col min="11270" max="11270" width="3" style="251" customWidth="1"/>
    <col min="11271" max="11271" width="5.6640625" style="251" customWidth="1"/>
    <col min="11272" max="11272" width="14.44140625" style="251" customWidth="1"/>
    <col min="11273" max="11273" width="11.6640625" style="251" customWidth="1"/>
    <col min="11274" max="11274" width="8.77734375" style="251" customWidth="1"/>
    <col min="11275" max="11520" width="8.88671875" style="251"/>
    <col min="11521" max="11521" width="5.6640625" style="251" customWidth="1"/>
    <col min="11522" max="11522" width="14.6640625" style="251" customWidth="1"/>
    <col min="11523" max="11523" width="11.6640625" style="251" customWidth="1"/>
    <col min="11524" max="11524" width="8.77734375" style="251" customWidth="1"/>
    <col min="11525" max="11525" width="8.88671875" style="251"/>
    <col min="11526" max="11526" width="3" style="251" customWidth="1"/>
    <col min="11527" max="11527" width="5.6640625" style="251" customWidth="1"/>
    <col min="11528" max="11528" width="14.44140625" style="251" customWidth="1"/>
    <col min="11529" max="11529" width="11.6640625" style="251" customWidth="1"/>
    <col min="11530" max="11530" width="8.77734375" style="251" customWidth="1"/>
    <col min="11531" max="11776" width="8.88671875" style="251"/>
    <col min="11777" max="11777" width="5.6640625" style="251" customWidth="1"/>
    <col min="11778" max="11778" width="14.6640625" style="251" customWidth="1"/>
    <col min="11779" max="11779" width="11.6640625" style="251" customWidth="1"/>
    <col min="11780" max="11780" width="8.77734375" style="251" customWidth="1"/>
    <col min="11781" max="11781" width="8.88671875" style="251"/>
    <col min="11782" max="11782" width="3" style="251" customWidth="1"/>
    <col min="11783" max="11783" width="5.6640625" style="251" customWidth="1"/>
    <col min="11784" max="11784" width="14.44140625" style="251" customWidth="1"/>
    <col min="11785" max="11785" width="11.6640625" style="251" customWidth="1"/>
    <col min="11786" max="11786" width="8.77734375" style="251" customWidth="1"/>
    <col min="11787" max="12032" width="8.88671875" style="251"/>
    <col min="12033" max="12033" width="5.6640625" style="251" customWidth="1"/>
    <col min="12034" max="12034" width="14.6640625" style="251" customWidth="1"/>
    <col min="12035" max="12035" width="11.6640625" style="251" customWidth="1"/>
    <col min="12036" max="12036" width="8.77734375" style="251" customWidth="1"/>
    <col min="12037" max="12037" width="8.88671875" style="251"/>
    <col min="12038" max="12038" width="3" style="251" customWidth="1"/>
    <col min="12039" max="12039" width="5.6640625" style="251" customWidth="1"/>
    <col min="12040" max="12040" width="14.44140625" style="251" customWidth="1"/>
    <col min="12041" max="12041" width="11.6640625" style="251" customWidth="1"/>
    <col min="12042" max="12042" width="8.77734375" style="251" customWidth="1"/>
    <col min="12043" max="12288" width="8.88671875" style="251"/>
    <col min="12289" max="12289" width="5.6640625" style="251" customWidth="1"/>
    <col min="12290" max="12290" width="14.6640625" style="251" customWidth="1"/>
    <col min="12291" max="12291" width="11.6640625" style="251" customWidth="1"/>
    <col min="12292" max="12292" width="8.77734375" style="251" customWidth="1"/>
    <col min="12293" max="12293" width="8.88671875" style="251"/>
    <col min="12294" max="12294" width="3" style="251" customWidth="1"/>
    <col min="12295" max="12295" width="5.6640625" style="251" customWidth="1"/>
    <col min="12296" max="12296" width="14.44140625" style="251" customWidth="1"/>
    <col min="12297" max="12297" width="11.6640625" style="251" customWidth="1"/>
    <col min="12298" max="12298" width="8.77734375" style="251" customWidth="1"/>
    <col min="12299" max="12544" width="8.88671875" style="251"/>
    <col min="12545" max="12545" width="5.6640625" style="251" customWidth="1"/>
    <col min="12546" max="12546" width="14.6640625" style="251" customWidth="1"/>
    <col min="12547" max="12547" width="11.6640625" style="251" customWidth="1"/>
    <col min="12548" max="12548" width="8.77734375" style="251" customWidth="1"/>
    <col min="12549" max="12549" width="8.88671875" style="251"/>
    <col min="12550" max="12550" width="3" style="251" customWidth="1"/>
    <col min="12551" max="12551" width="5.6640625" style="251" customWidth="1"/>
    <col min="12552" max="12552" width="14.44140625" style="251" customWidth="1"/>
    <col min="12553" max="12553" width="11.6640625" style="251" customWidth="1"/>
    <col min="12554" max="12554" width="8.77734375" style="251" customWidth="1"/>
    <col min="12555" max="12800" width="8.88671875" style="251"/>
    <col min="12801" max="12801" width="5.6640625" style="251" customWidth="1"/>
    <col min="12802" max="12802" width="14.6640625" style="251" customWidth="1"/>
    <col min="12803" max="12803" width="11.6640625" style="251" customWidth="1"/>
    <col min="12804" max="12804" width="8.77734375" style="251" customWidth="1"/>
    <col min="12805" max="12805" width="8.88671875" style="251"/>
    <col min="12806" max="12806" width="3" style="251" customWidth="1"/>
    <col min="12807" max="12807" width="5.6640625" style="251" customWidth="1"/>
    <col min="12808" max="12808" width="14.44140625" style="251" customWidth="1"/>
    <col min="12809" max="12809" width="11.6640625" style="251" customWidth="1"/>
    <col min="12810" max="12810" width="8.77734375" style="251" customWidth="1"/>
    <col min="12811" max="13056" width="8.88671875" style="251"/>
    <col min="13057" max="13057" width="5.6640625" style="251" customWidth="1"/>
    <col min="13058" max="13058" width="14.6640625" style="251" customWidth="1"/>
    <col min="13059" max="13059" width="11.6640625" style="251" customWidth="1"/>
    <col min="13060" max="13060" width="8.77734375" style="251" customWidth="1"/>
    <col min="13061" max="13061" width="8.88671875" style="251"/>
    <col min="13062" max="13062" width="3" style="251" customWidth="1"/>
    <col min="13063" max="13063" width="5.6640625" style="251" customWidth="1"/>
    <col min="13064" max="13064" width="14.44140625" style="251" customWidth="1"/>
    <col min="13065" max="13065" width="11.6640625" style="251" customWidth="1"/>
    <col min="13066" max="13066" width="8.77734375" style="251" customWidth="1"/>
    <col min="13067" max="13312" width="8.88671875" style="251"/>
    <col min="13313" max="13313" width="5.6640625" style="251" customWidth="1"/>
    <col min="13314" max="13314" width="14.6640625" style="251" customWidth="1"/>
    <col min="13315" max="13315" width="11.6640625" style="251" customWidth="1"/>
    <col min="13316" max="13316" width="8.77734375" style="251" customWidth="1"/>
    <col min="13317" max="13317" width="8.88671875" style="251"/>
    <col min="13318" max="13318" width="3" style="251" customWidth="1"/>
    <col min="13319" max="13319" width="5.6640625" style="251" customWidth="1"/>
    <col min="13320" max="13320" width="14.44140625" style="251" customWidth="1"/>
    <col min="13321" max="13321" width="11.6640625" style="251" customWidth="1"/>
    <col min="13322" max="13322" width="8.77734375" style="251" customWidth="1"/>
    <col min="13323" max="13568" width="8.88671875" style="251"/>
    <col min="13569" max="13569" width="5.6640625" style="251" customWidth="1"/>
    <col min="13570" max="13570" width="14.6640625" style="251" customWidth="1"/>
    <col min="13571" max="13571" width="11.6640625" style="251" customWidth="1"/>
    <col min="13572" max="13572" width="8.77734375" style="251" customWidth="1"/>
    <col min="13573" max="13573" width="8.88671875" style="251"/>
    <col min="13574" max="13574" width="3" style="251" customWidth="1"/>
    <col min="13575" max="13575" width="5.6640625" style="251" customWidth="1"/>
    <col min="13576" max="13576" width="14.44140625" style="251" customWidth="1"/>
    <col min="13577" max="13577" width="11.6640625" style="251" customWidth="1"/>
    <col min="13578" max="13578" width="8.77734375" style="251" customWidth="1"/>
    <col min="13579" max="13824" width="8.88671875" style="251"/>
    <col min="13825" max="13825" width="5.6640625" style="251" customWidth="1"/>
    <col min="13826" max="13826" width="14.6640625" style="251" customWidth="1"/>
    <col min="13827" max="13827" width="11.6640625" style="251" customWidth="1"/>
    <col min="13828" max="13828" width="8.77734375" style="251" customWidth="1"/>
    <col min="13829" max="13829" width="8.88671875" style="251"/>
    <col min="13830" max="13830" width="3" style="251" customWidth="1"/>
    <col min="13831" max="13831" width="5.6640625" style="251" customWidth="1"/>
    <col min="13832" max="13832" width="14.44140625" style="251" customWidth="1"/>
    <col min="13833" max="13833" width="11.6640625" style="251" customWidth="1"/>
    <col min="13834" max="13834" width="8.77734375" style="251" customWidth="1"/>
    <col min="13835" max="14080" width="8.88671875" style="251"/>
    <col min="14081" max="14081" width="5.6640625" style="251" customWidth="1"/>
    <col min="14082" max="14082" width="14.6640625" style="251" customWidth="1"/>
    <col min="14083" max="14083" width="11.6640625" style="251" customWidth="1"/>
    <col min="14084" max="14084" width="8.77734375" style="251" customWidth="1"/>
    <col min="14085" max="14085" width="8.88671875" style="251"/>
    <col min="14086" max="14086" width="3" style="251" customWidth="1"/>
    <col min="14087" max="14087" width="5.6640625" style="251" customWidth="1"/>
    <col min="14088" max="14088" width="14.44140625" style="251" customWidth="1"/>
    <col min="14089" max="14089" width="11.6640625" style="251" customWidth="1"/>
    <col min="14090" max="14090" width="8.77734375" style="251" customWidth="1"/>
    <col min="14091" max="14336" width="8.88671875" style="251"/>
    <col min="14337" max="14337" width="5.6640625" style="251" customWidth="1"/>
    <col min="14338" max="14338" width="14.6640625" style="251" customWidth="1"/>
    <col min="14339" max="14339" width="11.6640625" style="251" customWidth="1"/>
    <col min="14340" max="14340" width="8.77734375" style="251" customWidth="1"/>
    <col min="14341" max="14341" width="8.88671875" style="251"/>
    <col min="14342" max="14342" width="3" style="251" customWidth="1"/>
    <col min="14343" max="14343" width="5.6640625" style="251" customWidth="1"/>
    <col min="14344" max="14344" width="14.44140625" style="251" customWidth="1"/>
    <col min="14345" max="14345" width="11.6640625" style="251" customWidth="1"/>
    <col min="14346" max="14346" width="8.77734375" style="251" customWidth="1"/>
    <col min="14347" max="14592" width="8.88671875" style="251"/>
    <col min="14593" max="14593" width="5.6640625" style="251" customWidth="1"/>
    <col min="14594" max="14594" width="14.6640625" style="251" customWidth="1"/>
    <col min="14595" max="14595" width="11.6640625" style="251" customWidth="1"/>
    <col min="14596" max="14596" width="8.77734375" style="251" customWidth="1"/>
    <col min="14597" max="14597" width="8.88671875" style="251"/>
    <col min="14598" max="14598" width="3" style="251" customWidth="1"/>
    <col min="14599" max="14599" width="5.6640625" style="251" customWidth="1"/>
    <col min="14600" max="14600" width="14.44140625" style="251" customWidth="1"/>
    <col min="14601" max="14601" width="11.6640625" style="251" customWidth="1"/>
    <col min="14602" max="14602" width="8.77734375" style="251" customWidth="1"/>
    <col min="14603" max="14848" width="8.88671875" style="251"/>
    <col min="14849" max="14849" width="5.6640625" style="251" customWidth="1"/>
    <col min="14850" max="14850" width="14.6640625" style="251" customWidth="1"/>
    <col min="14851" max="14851" width="11.6640625" style="251" customWidth="1"/>
    <col min="14852" max="14852" width="8.77734375" style="251" customWidth="1"/>
    <col min="14853" max="14853" width="8.88671875" style="251"/>
    <col min="14854" max="14854" width="3" style="251" customWidth="1"/>
    <col min="14855" max="14855" width="5.6640625" style="251" customWidth="1"/>
    <col min="14856" max="14856" width="14.44140625" style="251" customWidth="1"/>
    <col min="14857" max="14857" width="11.6640625" style="251" customWidth="1"/>
    <col min="14858" max="14858" width="8.77734375" style="251" customWidth="1"/>
    <col min="14859" max="15104" width="8.88671875" style="251"/>
    <col min="15105" max="15105" width="5.6640625" style="251" customWidth="1"/>
    <col min="15106" max="15106" width="14.6640625" style="251" customWidth="1"/>
    <col min="15107" max="15107" width="11.6640625" style="251" customWidth="1"/>
    <col min="15108" max="15108" width="8.77734375" style="251" customWidth="1"/>
    <col min="15109" max="15109" width="8.88671875" style="251"/>
    <col min="15110" max="15110" width="3" style="251" customWidth="1"/>
    <col min="15111" max="15111" width="5.6640625" style="251" customWidth="1"/>
    <col min="15112" max="15112" width="14.44140625" style="251" customWidth="1"/>
    <col min="15113" max="15113" width="11.6640625" style="251" customWidth="1"/>
    <col min="15114" max="15114" width="8.77734375" style="251" customWidth="1"/>
    <col min="15115" max="15360" width="8.88671875" style="251"/>
    <col min="15361" max="15361" width="5.6640625" style="251" customWidth="1"/>
    <col min="15362" max="15362" width="14.6640625" style="251" customWidth="1"/>
    <col min="15363" max="15363" width="11.6640625" style="251" customWidth="1"/>
    <col min="15364" max="15364" width="8.77734375" style="251" customWidth="1"/>
    <col min="15365" max="15365" width="8.88671875" style="251"/>
    <col min="15366" max="15366" width="3" style="251" customWidth="1"/>
    <col min="15367" max="15367" width="5.6640625" style="251" customWidth="1"/>
    <col min="15368" max="15368" width="14.44140625" style="251" customWidth="1"/>
    <col min="15369" max="15369" width="11.6640625" style="251" customWidth="1"/>
    <col min="15370" max="15370" width="8.77734375" style="251" customWidth="1"/>
    <col min="15371" max="15616" width="8.88671875" style="251"/>
    <col min="15617" max="15617" width="5.6640625" style="251" customWidth="1"/>
    <col min="15618" max="15618" width="14.6640625" style="251" customWidth="1"/>
    <col min="15619" max="15619" width="11.6640625" style="251" customWidth="1"/>
    <col min="15620" max="15620" width="8.77734375" style="251" customWidth="1"/>
    <col min="15621" max="15621" width="8.88671875" style="251"/>
    <col min="15622" max="15622" width="3" style="251" customWidth="1"/>
    <col min="15623" max="15623" width="5.6640625" style="251" customWidth="1"/>
    <col min="15624" max="15624" width="14.44140625" style="251" customWidth="1"/>
    <col min="15625" max="15625" width="11.6640625" style="251" customWidth="1"/>
    <col min="15626" max="15626" width="8.77734375" style="251" customWidth="1"/>
    <col min="15627" max="15872" width="8.88671875" style="251"/>
    <col min="15873" max="15873" width="5.6640625" style="251" customWidth="1"/>
    <col min="15874" max="15874" width="14.6640625" style="251" customWidth="1"/>
    <col min="15875" max="15875" width="11.6640625" style="251" customWidth="1"/>
    <col min="15876" max="15876" width="8.77734375" style="251" customWidth="1"/>
    <col min="15877" max="15877" width="8.88671875" style="251"/>
    <col min="15878" max="15878" width="3" style="251" customWidth="1"/>
    <col min="15879" max="15879" width="5.6640625" style="251" customWidth="1"/>
    <col min="15880" max="15880" width="14.44140625" style="251" customWidth="1"/>
    <col min="15881" max="15881" width="11.6640625" style="251" customWidth="1"/>
    <col min="15882" max="15882" width="8.77734375" style="251" customWidth="1"/>
    <col min="15883" max="16128" width="8.88671875" style="251"/>
    <col min="16129" max="16129" width="5.6640625" style="251" customWidth="1"/>
    <col min="16130" max="16130" width="14.6640625" style="251" customWidth="1"/>
    <col min="16131" max="16131" width="11.6640625" style="251" customWidth="1"/>
    <col min="16132" max="16132" width="8.77734375" style="251" customWidth="1"/>
    <col min="16133" max="16133" width="8.88671875" style="251"/>
    <col min="16134" max="16134" width="3" style="251" customWidth="1"/>
    <col min="16135" max="16135" width="5.6640625" style="251" customWidth="1"/>
    <col min="16136" max="16136" width="14.44140625" style="251" customWidth="1"/>
    <col min="16137" max="16137" width="11.6640625" style="251" customWidth="1"/>
    <col min="16138" max="16138" width="8.77734375" style="251" customWidth="1"/>
    <col min="16139" max="16384" width="8.88671875" style="251"/>
  </cols>
  <sheetData>
    <row r="1" spans="1:15" ht="13.5" customHeight="1" thickBot="1">
      <c r="A1" s="251" t="s">
        <v>343</v>
      </c>
      <c r="B1" s="298"/>
      <c r="C1" s="300"/>
      <c r="D1" s="302"/>
      <c r="E1" s="287"/>
      <c r="F1" s="287"/>
      <c r="G1" s="287"/>
      <c r="H1" s="287"/>
      <c r="I1" s="287"/>
      <c r="J1" s="287"/>
      <c r="K1" s="287"/>
      <c r="O1" s="251"/>
    </row>
    <row r="2" spans="1:15" ht="15.75" customHeight="1" thickTop="1" thickBot="1">
      <c r="A2" s="299"/>
      <c r="B2" s="361" t="s">
        <v>483</v>
      </c>
      <c r="C2" s="362"/>
      <c r="D2" s="302"/>
      <c r="E2" s="287"/>
      <c r="F2" s="287"/>
      <c r="G2" s="360" t="str">
        <f>はじめに!D3</f>
        <v>中山間〇〇集落協定</v>
      </c>
      <c r="H2" s="360"/>
      <c r="I2" s="360"/>
      <c r="J2" s="360"/>
      <c r="K2" s="360"/>
      <c r="O2" s="251"/>
    </row>
    <row r="3" spans="1:15" ht="15" customHeight="1" thickTop="1">
      <c r="A3" s="279"/>
      <c r="B3" s="279"/>
      <c r="C3" s="292"/>
      <c r="D3" s="303"/>
      <c r="E3" s="279"/>
      <c r="F3" s="279"/>
      <c r="G3" s="279"/>
      <c r="H3" s="279"/>
      <c r="I3" s="279"/>
      <c r="J3" s="279"/>
      <c r="O3" s="251"/>
    </row>
    <row r="4" spans="1:15" ht="27" customHeight="1">
      <c r="A4" s="280"/>
      <c r="B4" s="280" t="s">
        <v>468</v>
      </c>
      <c r="C4" s="293" t="s">
        <v>90</v>
      </c>
      <c r="D4" s="301" t="s">
        <v>470</v>
      </c>
      <c r="E4" s="280" t="s">
        <v>469</v>
      </c>
      <c r="F4" s="281"/>
      <c r="G4" s="282"/>
      <c r="H4" s="280" t="s">
        <v>468</v>
      </c>
      <c r="I4" s="280" t="s">
        <v>90</v>
      </c>
      <c r="J4" s="280" t="s">
        <v>470</v>
      </c>
      <c r="K4" s="280" t="s">
        <v>469</v>
      </c>
      <c r="O4" s="251"/>
    </row>
    <row r="5" spans="1:15" customFormat="1" ht="27" customHeight="1">
      <c r="A5" s="280">
        <v>1</v>
      </c>
      <c r="B5" s="282" t="s">
        <v>477</v>
      </c>
      <c r="C5" s="296">
        <v>12345</v>
      </c>
      <c r="D5" s="301" t="s">
        <v>488</v>
      </c>
      <c r="E5" s="280" t="s">
        <v>480</v>
      </c>
      <c r="F5" s="297"/>
      <c r="G5" s="280">
        <v>26</v>
      </c>
      <c r="H5" s="282"/>
      <c r="I5" s="282"/>
      <c r="J5" s="280" t="s">
        <v>474</v>
      </c>
      <c r="K5" s="282"/>
    </row>
    <row r="6" spans="1:15" customFormat="1" ht="27" customHeight="1">
      <c r="A6" s="280">
        <v>2</v>
      </c>
      <c r="B6" s="282" t="s">
        <v>478</v>
      </c>
      <c r="C6" s="296">
        <v>23456</v>
      </c>
      <c r="D6" s="301" t="s">
        <v>488</v>
      </c>
      <c r="E6" s="280" t="s">
        <v>480</v>
      </c>
      <c r="F6" s="297"/>
      <c r="G6" s="280">
        <v>27</v>
      </c>
      <c r="H6" s="282"/>
      <c r="I6" s="282"/>
      <c r="J6" s="280" t="s">
        <v>474</v>
      </c>
      <c r="K6" s="282"/>
    </row>
    <row r="7" spans="1:15" customFormat="1" ht="27" customHeight="1">
      <c r="A7" s="280">
        <v>3</v>
      </c>
      <c r="B7" s="282" t="s">
        <v>479</v>
      </c>
      <c r="C7" s="296">
        <v>34567</v>
      </c>
      <c r="D7" s="301" t="s">
        <v>488</v>
      </c>
      <c r="E7" s="280" t="s">
        <v>481</v>
      </c>
      <c r="F7" s="297"/>
      <c r="G7" s="280">
        <v>28</v>
      </c>
      <c r="H7" s="282"/>
      <c r="I7" s="282"/>
      <c r="J7" s="280" t="s">
        <v>474</v>
      </c>
      <c r="K7" s="282"/>
    </row>
    <row r="8" spans="1:15" ht="27" customHeight="1">
      <c r="A8" s="280">
        <v>4</v>
      </c>
      <c r="B8" s="282" t="s">
        <v>482</v>
      </c>
      <c r="C8" s="296">
        <v>45678</v>
      </c>
      <c r="D8" s="301" t="s">
        <v>488</v>
      </c>
      <c r="E8" s="280" t="s">
        <v>480</v>
      </c>
      <c r="F8" s="284"/>
      <c r="G8" s="280">
        <v>29</v>
      </c>
      <c r="H8" s="283"/>
      <c r="I8" s="283"/>
      <c r="J8" s="280" t="s">
        <v>474</v>
      </c>
      <c r="K8" s="283"/>
      <c r="O8" s="251"/>
    </row>
    <row r="9" spans="1:15" ht="27" customHeight="1">
      <c r="A9" s="280">
        <v>5</v>
      </c>
      <c r="B9" s="283"/>
      <c r="C9" s="294"/>
      <c r="D9" s="301" t="s">
        <v>474</v>
      </c>
      <c r="E9" s="283"/>
      <c r="F9" s="284"/>
      <c r="G9" s="280">
        <v>30</v>
      </c>
      <c r="H9" s="283"/>
      <c r="I9" s="283"/>
      <c r="J9" s="280" t="s">
        <v>474</v>
      </c>
      <c r="K9" s="283"/>
      <c r="O9" s="251"/>
    </row>
    <row r="10" spans="1:15" ht="27" customHeight="1">
      <c r="A10" s="280">
        <v>6</v>
      </c>
      <c r="B10" s="283"/>
      <c r="C10" s="294"/>
      <c r="D10" s="301" t="s">
        <v>474</v>
      </c>
      <c r="E10" s="283"/>
      <c r="F10" s="284"/>
      <c r="G10" s="280">
        <v>31</v>
      </c>
      <c r="H10" s="283"/>
      <c r="I10" s="283"/>
      <c r="J10" s="280" t="s">
        <v>474</v>
      </c>
      <c r="K10" s="283"/>
      <c r="O10" s="251"/>
    </row>
    <row r="11" spans="1:15" ht="27" customHeight="1">
      <c r="A11" s="280">
        <v>7</v>
      </c>
      <c r="B11" s="283"/>
      <c r="C11" s="294"/>
      <c r="D11" s="301" t="s">
        <v>474</v>
      </c>
      <c r="E11" s="283"/>
      <c r="F11" s="284"/>
      <c r="G11" s="280">
        <v>32</v>
      </c>
      <c r="H11" s="283"/>
      <c r="I11" s="283"/>
      <c r="J11" s="280" t="s">
        <v>474</v>
      </c>
      <c r="K11" s="283"/>
      <c r="O11" s="251"/>
    </row>
    <row r="12" spans="1:15" ht="27" customHeight="1">
      <c r="A12" s="280">
        <v>8</v>
      </c>
      <c r="B12" s="283"/>
      <c r="C12" s="294"/>
      <c r="D12" s="301" t="s">
        <v>474</v>
      </c>
      <c r="E12" s="283"/>
      <c r="F12" s="284"/>
      <c r="G12" s="280">
        <v>33</v>
      </c>
      <c r="H12" s="283"/>
      <c r="I12" s="283"/>
      <c r="J12" s="280" t="s">
        <v>474</v>
      </c>
      <c r="K12" s="283"/>
      <c r="O12" s="251"/>
    </row>
    <row r="13" spans="1:15" ht="27" customHeight="1">
      <c r="A13" s="280">
        <v>9</v>
      </c>
      <c r="B13" s="283"/>
      <c r="C13" s="294"/>
      <c r="D13" s="301" t="s">
        <v>474</v>
      </c>
      <c r="E13" s="283"/>
      <c r="F13" s="284"/>
      <c r="G13" s="280">
        <v>34</v>
      </c>
      <c r="H13" s="283"/>
      <c r="I13" s="283"/>
      <c r="J13" s="280" t="s">
        <v>474</v>
      </c>
      <c r="K13" s="283"/>
      <c r="O13" s="251"/>
    </row>
    <row r="14" spans="1:15" ht="27" customHeight="1">
      <c r="A14" s="280">
        <v>10</v>
      </c>
      <c r="B14" s="283"/>
      <c r="C14" s="294"/>
      <c r="D14" s="301" t="s">
        <v>474</v>
      </c>
      <c r="E14" s="283"/>
      <c r="F14" s="284"/>
      <c r="G14" s="280">
        <v>35</v>
      </c>
      <c r="H14" s="283"/>
      <c r="I14" s="283"/>
      <c r="J14" s="280" t="s">
        <v>474</v>
      </c>
      <c r="K14" s="283"/>
      <c r="O14" s="251"/>
    </row>
    <row r="15" spans="1:15" ht="27" customHeight="1">
      <c r="A15" s="280">
        <v>11</v>
      </c>
      <c r="B15" s="283"/>
      <c r="C15" s="294"/>
      <c r="D15" s="301" t="s">
        <v>474</v>
      </c>
      <c r="E15" s="283"/>
      <c r="F15" s="284"/>
      <c r="G15" s="280">
        <v>36</v>
      </c>
      <c r="H15" s="283"/>
      <c r="I15" s="283"/>
      <c r="J15" s="280" t="s">
        <v>474</v>
      </c>
      <c r="K15" s="283"/>
      <c r="O15" s="251"/>
    </row>
    <row r="16" spans="1:15" ht="27" customHeight="1">
      <c r="A16" s="280">
        <v>12</v>
      </c>
      <c r="B16" s="283"/>
      <c r="C16" s="294"/>
      <c r="D16" s="301" t="s">
        <v>474</v>
      </c>
      <c r="E16" s="283"/>
      <c r="F16" s="284"/>
      <c r="G16" s="280">
        <v>37</v>
      </c>
      <c r="H16" s="283"/>
      <c r="I16" s="283"/>
      <c r="J16" s="280" t="s">
        <v>474</v>
      </c>
      <c r="K16" s="283"/>
      <c r="O16" s="251"/>
    </row>
    <row r="17" spans="1:15" ht="27" customHeight="1">
      <c r="A17" s="280">
        <v>13</v>
      </c>
      <c r="B17" s="283"/>
      <c r="C17" s="294"/>
      <c r="D17" s="301" t="s">
        <v>474</v>
      </c>
      <c r="E17" s="283"/>
      <c r="F17" s="284"/>
      <c r="G17" s="280">
        <v>38</v>
      </c>
      <c r="H17" s="283"/>
      <c r="I17" s="283"/>
      <c r="J17" s="280" t="s">
        <v>474</v>
      </c>
      <c r="K17" s="283"/>
      <c r="O17" s="251"/>
    </row>
    <row r="18" spans="1:15" ht="27" customHeight="1">
      <c r="A18" s="280">
        <v>14</v>
      </c>
      <c r="B18" s="283"/>
      <c r="C18" s="294"/>
      <c r="D18" s="301" t="s">
        <v>474</v>
      </c>
      <c r="E18" s="283"/>
      <c r="F18" s="284"/>
      <c r="G18" s="280">
        <v>39</v>
      </c>
      <c r="H18" s="283"/>
      <c r="I18" s="283"/>
      <c r="J18" s="280" t="s">
        <v>474</v>
      </c>
      <c r="K18" s="283"/>
      <c r="O18" s="251"/>
    </row>
    <row r="19" spans="1:15" ht="27" customHeight="1">
      <c r="A19" s="280">
        <v>15</v>
      </c>
      <c r="B19" s="283"/>
      <c r="C19" s="294"/>
      <c r="D19" s="301" t="s">
        <v>474</v>
      </c>
      <c r="E19" s="283"/>
      <c r="F19" s="284"/>
      <c r="G19" s="280">
        <v>40</v>
      </c>
      <c r="H19" s="283"/>
      <c r="I19" s="283"/>
      <c r="J19" s="280" t="s">
        <v>474</v>
      </c>
      <c r="K19" s="283"/>
      <c r="O19" s="251"/>
    </row>
    <row r="20" spans="1:15" ht="27" customHeight="1">
      <c r="A20" s="280">
        <v>16</v>
      </c>
      <c r="B20" s="283"/>
      <c r="C20" s="294"/>
      <c r="D20" s="301" t="s">
        <v>474</v>
      </c>
      <c r="E20" s="283"/>
      <c r="F20" s="284"/>
      <c r="G20" s="280">
        <v>41</v>
      </c>
      <c r="H20" s="283"/>
      <c r="I20" s="283"/>
      <c r="J20" s="280" t="s">
        <v>474</v>
      </c>
      <c r="K20" s="283"/>
      <c r="O20" s="251"/>
    </row>
    <row r="21" spans="1:15" ht="27" customHeight="1">
      <c r="A21" s="280">
        <v>17</v>
      </c>
      <c r="B21" s="283"/>
      <c r="C21" s="294"/>
      <c r="D21" s="301" t="s">
        <v>474</v>
      </c>
      <c r="E21" s="283"/>
      <c r="F21" s="284"/>
      <c r="G21" s="280">
        <v>42</v>
      </c>
      <c r="H21" s="283"/>
      <c r="I21" s="283"/>
      <c r="J21" s="280" t="s">
        <v>474</v>
      </c>
      <c r="K21" s="283"/>
      <c r="O21" s="251"/>
    </row>
    <row r="22" spans="1:15" ht="27" customHeight="1">
      <c r="A22" s="280">
        <v>18</v>
      </c>
      <c r="B22" s="283"/>
      <c r="C22" s="294"/>
      <c r="D22" s="301" t="s">
        <v>474</v>
      </c>
      <c r="E22" s="283"/>
      <c r="F22" s="284"/>
      <c r="G22" s="280">
        <v>43</v>
      </c>
      <c r="H22" s="283"/>
      <c r="I22" s="283"/>
      <c r="J22" s="280" t="s">
        <v>474</v>
      </c>
      <c r="K22" s="283"/>
      <c r="O22" s="251"/>
    </row>
    <row r="23" spans="1:15" ht="27" customHeight="1">
      <c r="A23" s="280">
        <v>19</v>
      </c>
      <c r="B23" s="283"/>
      <c r="C23" s="294"/>
      <c r="D23" s="301" t="s">
        <v>474</v>
      </c>
      <c r="E23" s="283"/>
      <c r="F23" s="284"/>
      <c r="G23" s="280">
        <v>44</v>
      </c>
      <c r="H23" s="283"/>
      <c r="I23" s="283"/>
      <c r="J23" s="280" t="s">
        <v>474</v>
      </c>
      <c r="K23" s="283"/>
      <c r="O23" s="251"/>
    </row>
    <row r="24" spans="1:15" ht="27" customHeight="1">
      <c r="A24" s="280">
        <v>20</v>
      </c>
      <c r="B24" s="283"/>
      <c r="C24" s="294"/>
      <c r="D24" s="301" t="s">
        <v>474</v>
      </c>
      <c r="E24" s="283"/>
      <c r="F24" s="284"/>
      <c r="G24" s="280">
        <v>45</v>
      </c>
      <c r="H24" s="283"/>
      <c r="I24" s="283"/>
      <c r="J24" s="280" t="s">
        <v>474</v>
      </c>
      <c r="K24" s="283"/>
      <c r="O24" s="251"/>
    </row>
    <row r="25" spans="1:15" ht="27" customHeight="1">
      <c r="A25" s="280">
        <v>21</v>
      </c>
      <c r="B25" s="283"/>
      <c r="C25" s="294"/>
      <c r="D25" s="301" t="s">
        <v>474</v>
      </c>
      <c r="E25" s="283"/>
      <c r="F25" s="284"/>
      <c r="G25" s="280">
        <v>46</v>
      </c>
      <c r="H25" s="283"/>
      <c r="I25" s="283"/>
      <c r="J25" s="280" t="s">
        <v>474</v>
      </c>
      <c r="K25" s="283"/>
      <c r="O25" s="251"/>
    </row>
    <row r="26" spans="1:15" ht="27" customHeight="1">
      <c r="A26" s="280">
        <v>22</v>
      </c>
      <c r="B26" s="283"/>
      <c r="C26" s="294"/>
      <c r="D26" s="301" t="s">
        <v>474</v>
      </c>
      <c r="E26" s="283"/>
      <c r="F26" s="284"/>
      <c r="G26" s="280">
        <v>47</v>
      </c>
      <c r="H26" s="283"/>
      <c r="I26" s="283"/>
      <c r="J26" s="280" t="s">
        <v>474</v>
      </c>
      <c r="K26" s="283"/>
      <c r="O26" s="251"/>
    </row>
    <row r="27" spans="1:15" ht="27" customHeight="1">
      <c r="A27" s="280">
        <v>23</v>
      </c>
      <c r="B27" s="283"/>
      <c r="C27" s="294"/>
      <c r="D27" s="301" t="s">
        <v>474</v>
      </c>
      <c r="E27" s="283"/>
      <c r="F27" s="284"/>
      <c r="G27" s="280">
        <v>48</v>
      </c>
      <c r="H27" s="283"/>
      <c r="I27" s="283"/>
      <c r="J27" s="280" t="s">
        <v>474</v>
      </c>
      <c r="K27" s="283"/>
      <c r="O27" s="251"/>
    </row>
    <row r="28" spans="1:15" ht="27" customHeight="1">
      <c r="A28" s="280">
        <v>24</v>
      </c>
      <c r="B28" s="283"/>
      <c r="C28" s="294"/>
      <c r="D28" s="301" t="s">
        <v>474</v>
      </c>
      <c r="E28" s="283"/>
      <c r="F28" s="284"/>
      <c r="G28" s="280">
        <v>49</v>
      </c>
      <c r="H28" s="283"/>
      <c r="I28" s="283"/>
      <c r="J28" s="280" t="s">
        <v>474</v>
      </c>
      <c r="K28" s="283"/>
      <c r="O28" s="251"/>
    </row>
    <row r="29" spans="1:15" ht="27" customHeight="1">
      <c r="A29" s="280">
        <v>25</v>
      </c>
      <c r="B29" s="283"/>
      <c r="C29" s="294"/>
      <c r="D29" s="301" t="s">
        <v>474</v>
      </c>
      <c r="E29" s="283"/>
      <c r="F29" s="284"/>
      <c r="G29" s="280">
        <v>50</v>
      </c>
      <c r="H29" s="283"/>
      <c r="I29" s="283"/>
      <c r="J29" s="280" t="s">
        <v>474</v>
      </c>
      <c r="K29" s="283"/>
      <c r="O29" s="251"/>
    </row>
    <row r="30" spans="1:15" ht="7.2" customHeight="1">
      <c r="G30" s="363" t="s">
        <v>87</v>
      </c>
      <c r="H30" s="357"/>
      <c r="I30" s="366">
        <f>SUM(C5:C29)+SUM(I5:I29)</f>
        <v>116046</v>
      </c>
      <c r="J30" s="357"/>
      <c r="K30" s="357"/>
      <c r="O30" s="251"/>
    </row>
    <row r="31" spans="1:15" ht="7.2" customHeight="1">
      <c r="G31" s="364"/>
      <c r="H31" s="358"/>
      <c r="I31" s="367"/>
      <c r="J31" s="358"/>
      <c r="K31" s="358"/>
      <c r="O31" s="251"/>
    </row>
    <row r="32" spans="1:15" ht="7.2" customHeight="1">
      <c r="G32" s="365"/>
      <c r="H32" s="359"/>
      <c r="I32" s="368"/>
      <c r="J32" s="359"/>
      <c r="K32" s="359"/>
      <c r="O32" s="251"/>
    </row>
    <row r="33" spans="15:15">
      <c r="O33" s="251"/>
    </row>
  </sheetData>
  <mergeCells count="7">
    <mergeCell ref="K30:K32"/>
    <mergeCell ref="G2:K2"/>
    <mergeCell ref="B2:C2"/>
    <mergeCell ref="G30:G32"/>
    <mergeCell ref="H30:H32"/>
    <mergeCell ref="I30:I32"/>
    <mergeCell ref="J30:J32"/>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F688-527F-4C61-9410-FB37A608E816}">
  <sheetPr>
    <tabColor theme="4"/>
    <pageSetUpPr fitToPage="1"/>
  </sheetPr>
  <dimension ref="A1:K31"/>
  <sheetViews>
    <sheetView workbookViewId="0"/>
  </sheetViews>
  <sheetFormatPr defaultRowHeight="13.2"/>
  <cols>
    <col min="1" max="1" width="4" style="251" customWidth="1"/>
    <col min="2" max="2" width="7.88671875" style="251" customWidth="1"/>
    <col min="3" max="3" width="10" style="251" customWidth="1"/>
    <col min="4" max="4" width="14.33203125" style="251" customWidth="1"/>
    <col min="5" max="5" width="12" style="251" customWidth="1"/>
    <col min="6" max="7" width="7.21875" style="251" bestFit="1" customWidth="1"/>
    <col min="8" max="8" width="6.5546875" style="251" customWidth="1"/>
    <col min="9" max="9" width="7" style="251" bestFit="1" customWidth="1"/>
    <col min="10" max="10" width="6.77734375" style="251" customWidth="1"/>
    <col min="11" max="11" width="7.5546875" style="251" bestFit="1" customWidth="1"/>
    <col min="12" max="254" width="8.88671875" style="251"/>
    <col min="255" max="255" width="5.6640625" style="251" customWidth="1"/>
    <col min="256" max="256" width="14.6640625" style="251" customWidth="1"/>
    <col min="257" max="257" width="11.6640625" style="251" customWidth="1"/>
    <col min="258" max="258" width="8.77734375" style="251" customWidth="1"/>
    <col min="259" max="259" width="8.88671875" style="251"/>
    <col min="260" max="260" width="3" style="251" customWidth="1"/>
    <col min="261" max="261" width="5.6640625" style="251" customWidth="1"/>
    <col min="262" max="262" width="14.44140625" style="251" customWidth="1"/>
    <col min="263" max="263" width="11.6640625" style="251" customWidth="1"/>
    <col min="264" max="264" width="8.77734375" style="251" customWidth="1"/>
    <col min="265" max="510" width="8.88671875" style="251"/>
    <col min="511" max="511" width="5.6640625" style="251" customWidth="1"/>
    <col min="512" max="512" width="14.6640625" style="251" customWidth="1"/>
    <col min="513" max="513" width="11.6640625" style="251" customWidth="1"/>
    <col min="514" max="514" width="8.77734375" style="251" customWidth="1"/>
    <col min="515" max="515" width="8.88671875" style="251"/>
    <col min="516" max="516" width="3" style="251" customWidth="1"/>
    <col min="517" max="517" width="5.6640625" style="251" customWidth="1"/>
    <col min="518" max="518" width="14.44140625" style="251" customWidth="1"/>
    <col min="519" max="519" width="11.6640625" style="251" customWidth="1"/>
    <col min="520" max="520" width="8.77734375" style="251" customWidth="1"/>
    <col min="521" max="766" width="8.88671875" style="251"/>
    <col min="767" max="767" width="5.6640625" style="251" customWidth="1"/>
    <col min="768" max="768" width="14.6640625" style="251" customWidth="1"/>
    <col min="769" max="769" width="11.6640625" style="251" customWidth="1"/>
    <col min="770" max="770" width="8.77734375" style="251" customWidth="1"/>
    <col min="771" max="771" width="8.88671875" style="251"/>
    <col min="772" max="772" width="3" style="251" customWidth="1"/>
    <col min="773" max="773" width="5.6640625" style="251" customWidth="1"/>
    <col min="774" max="774" width="14.44140625" style="251" customWidth="1"/>
    <col min="775" max="775" width="11.6640625" style="251" customWidth="1"/>
    <col min="776" max="776" width="8.77734375" style="251" customWidth="1"/>
    <col min="777" max="1022" width="8.88671875" style="251"/>
    <col min="1023" max="1023" width="5.6640625" style="251" customWidth="1"/>
    <col min="1024" max="1024" width="14.6640625" style="251" customWidth="1"/>
    <col min="1025" max="1025" width="11.6640625" style="251" customWidth="1"/>
    <col min="1026" max="1026" width="8.77734375" style="251" customWidth="1"/>
    <col min="1027" max="1027" width="8.88671875" style="251"/>
    <col min="1028" max="1028" width="3" style="251" customWidth="1"/>
    <col min="1029" max="1029" width="5.6640625" style="251" customWidth="1"/>
    <col min="1030" max="1030" width="14.44140625" style="251" customWidth="1"/>
    <col min="1031" max="1031" width="11.6640625" style="251" customWidth="1"/>
    <col min="1032" max="1032" width="8.77734375" style="251" customWidth="1"/>
    <col min="1033" max="1278" width="8.88671875" style="251"/>
    <col min="1279" max="1279" width="5.6640625" style="251" customWidth="1"/>
    <col min="1280" max="1280" width="14.6640625" style="251" customWidth="1"/>
    <col min="1281" max="1281" width="11.6640625" style="251" customWidth="1"/>
    <col min="1282" max="1282" width="8.77734375" style="251" customWidth="1"/>
    <col min="1283" max="1283" width="8.88671875" style="251"/>
    <col min="1284" max="1284" width="3" style="251" customWidth="1"/>
    <col min="1285" max="1285" width="5.6640625" style="251" customWidth="1"/>
    <col min="1286" max="1286" width="14.44140625" style="251" customWidth="1"/>
    <col min="1287" max="1287" width="11.6640625" style="251" customWidth="1"/>
    <col min="1288" max="1288" width="8.77734375" style="251" customWidth="1"/>
    <col min="1289" max="1534" width="8.88671875" style="251"/>
    <col min="1535" max="1535" width="5.6640625" style="251" customWidth="1"/>
    <col min="1536" max="1536" width="14.6640625" style="251" customWidth="1"/>
    <col min="1537" max="1537" width="11.6640625" style="251" customWidth="1"/>
    <col min="1538" max="1538" width="8.77734375" style="251" customWidth="1"/>
    <col min="1539" max="1539" width="8.88671875" style="251"/>
    <col min="1540" max="1540" width="3" style="251" customWidth="1"/>
    <col min="1541" max="1541" width="5.6640625" style="251" customWidth="1"/>
    <col min="1542" max="1542" width="14.44140625" style="251" customWidth="1"/>
    <col min="1543" max="1543" width="11.6640625" style="251" customWidth="1"/>
    <col min="1544" max="1544" width="8.77734375" style="251" customWidth="1"/>
    <col min="1545" max="1790" width="8.88671875" style="251"/>
    <col min="1791" max="1791" width="5.6640625" style="251" customWidth="1"/>
    <col min="1792" max="1792" width="14.6640625" style="251" customWidth="1"/>
    <col min="1793" max="1793" width="11.6640625" style="251" customWidth="1"/>
    <col min="1794" max="1794" width="8.77734375" style="251" customWidth="1"/>
    <col min="1795" max="1795" width="8.88671875" style="251"/>
    <col min="1796" max="1796" width="3" style="251" customWidth="1"/>
    <col min="1797" max="1797" width="5.6640625" style="251" customWidth="1"/>
    <col min="1798" max="1798" width="14.44140625" style="251" customWidth="1"/>
    <col min="1799" max="1799" width="11.6640625" style="251" customWidth="1"/>
    <col min="1800" max="1800" width="8.77734375" style="251" customWidth="1"/>
    <col min="1801" max="2046" width="8.88671875" style="251"/>
    <col min="2047" max="2047" width="5.6640625" style="251" customWidth="1"/>
    <col min="2048" max="2048" width="14.6640625" style="251" customWidth="1"/>
    <col min="2049" max="2049" width="11.6640625" style="251" customWidth="1"/>
    <col min="2050" max="2050" width="8.77734375" style="251" customWidth="1"/>
    <col min="2051" max="2051" width="8.88671875" style="251"/>
    <col min="2052" max="2052" width="3" style="251" customWidth="1"/>
    <col min="2053" max="2053" width="5.6640625" style="251" customWidth="1"/>
    <col min="2054" max="2054" width="14.44140625" style="251" customWidth="1"/>
    <col min="2055" max="2055" width="11.6640625" style="251" customWidth="1"/>
    <col min="2056" max="2056" width="8.77734375" style="251" customWidth="1"/>
    <col min="2057" max="2302" width="8.88671875" style="251"/>
    <col min="2303" max="2303" width="5.6640625" style="251" customWidth="1"/>
    <col min="2304" max="2304" width="14.6640625" style="251" customWidth="1"/>
    <col min="2305" max="2305" width="11.6640625" style="251" customWidth="1"/>
    <col min="2306" max="2306" width="8.77734375" style="251" customWidth="1"/>
    <col min="2307" max="2307" width="8.88671875" style="251"/>
    <col min="2308" max="2308" width="3" style="251" customWidth="1"/>
    <col min="2309" max="2309" width="5.6640625" style="251" customWidth="1"/>
    <col min="2310" max="2310" width="14.44140625" style="251" customWidth="1"/>
    <col min="2311" max="2311" width="11.6640625" style="251" customWidth="1"/>
    <col min="2312" max="2312" width="8.77734375" style="251" customWidth="1"/>
    <col min="2313" max="2558" width="8.88671875" style="251"/>
    <col min="2559" max="2559" width="5.6640625" style="251" customWidth="1"/>
    <col min="2560" max="2560" width="14.6640625" style="251" customWidth="1"/>
    <col min="2561" max="2561" width="11.6640625" style="251" customWidth="1"/>
    <col min="2562" max="2562" width="8.77734375" style="251" customWidth="1"/>
    <col min="2563" max="2563" width="8.88671875" style="251"/>
    <col min="2564" max="2564" width="3" style="251" customWidth="1"/>
    <col min="2565" max="2565" width="5.6640625" style="251" customWidth="1"/>
    <col min="2566" max="2566" width="14.44140625" style="251" customWidth="1"/>
    <col min="2567" max="2567" width="11.6640625" style="251" customWidth="1"/>
    <col min="2568" max="2568" width="8.77734375" style="251" customWidth="1"/>
    <col min="2569" max="2814" width="8.88671875" style="251"/>
    <col min="2815" max="2815" width="5.6640625" style="251" customWidth="1"/>
    <col min="2816" max="2816" width="14.6640625" style="251" customWidth="1"/>
    <col min="2817" max="2817" width="11.6640625" style="251" customWidth="1"/>
    <col min="2818" max="2818" width="8.77734375" style="251" customWidth="1"/>
    <col min="2819" max="2819" width="8.88671875" style="251"/>
    <col min="2820" max="2820" width="3" style="251" customWidth="1"/>
    <col min="2821" max="2821" width="5.6640625" style="251" customWidth="1"/>
    <col min="2822" max="2822" width="14.44140625" style="251" customWidth="1"/>
    <col min="2823" max="2823" width="11.6640625" style="251" customWidth="1"/>
    <col min="2824" max="2824" width="8.77734375" style="251" customWidth="1"/>
    <col min="2825" max="3070" width="8.88671875" style="251"/>
    <col min="3071" max="3071" width="5.6640625" style="251" customWidth="1"/>
    <col min="3072" max="3072" width="14.6640625" style="251" customWidth="1"/>
    <col min="3073" max="3073" width="11.6640625" style="251" customWidth="1"/>
    <col min="3074" max="3074" width="8.77734375" style="251" customWidth="1"/>
    <col min="3075" max="3075" width="8.88671875" style="251"/>
    <col min="3076" max="3076" width="3" style="251" customWidth="1"/>
    <col min="3077" max="3077" width="5.6640625" style="251" customWidth="1"/>
    <col min="3078" max="3078" width="14.44140625" style="251" customWidth="1"/>
    <col min="3079" max="3079" width="11.6640625" style="251" customWidth="1"/>
    <col min="3080" max="3080" width="8.77734375" style="251" customWidth="1"/>
    <col min="3081" max="3326" width="8.88671875" style="251"/>
    <col min="3327" max="3327" width="5.6640625" style="251" customWidth="1"/>
    <col min="3328" max="3328" width="14.6640625" style="251" customWidth="1"/>
    <col min="3329" max="3329" width="11.6640625" style="251" customWidth="1"/>
    <col min="3330" max="3330" width="8.77734375" style="251" customWidth="1"/>
    <col min="3331" max="3331" width="8.88671875" style="251"/>
    <col min="3332" max="3332" width="3" style="251" customWidth="1"/>
    <col min="3333" max="3333" width="5.6640625" style="251" customWidth="1"/>
    <col min="3334" max="3334" width="14.44140625" style="251" customWidth="1"/>
    <col min="3335" max="3335" width="11.6640625" style="251" customWidth="1"/>
    <col min="3336" max="3336" width="8.77734375" style="251" customWidth="1"/>
    <col min="3337" max="3582" width="8.88671875" style="251"/>
    <col min="3583" max="3583" width="5.6640625" style="251" customWidth="1"/>
    <col min="3584" max="3584" width="14.6640625" style="251" customWidth="1"/>
    <col min="3585" max="3585" width="11.6640625" style="251" customWidth="1"/>
    <col min="3586" max="3586" width="8.77734375" style="251" customWidth="1"/>
    <col min="3587" max="3587" width="8.88671875" style="251"/>
    <col min="3588" max="3588" width="3" style="251" customWidth="1"/>
    <col min="3589" max="3589" width="5.6640625" style="251" customWidth="1"/>
    <col min="3590" max="3590" width="14.44140625" style="251" customWidth="1"/>
    <col min="3591" max="3591" width="11.6640625" style="251" customWidth="1"/>
    <col min="3592" max="3592" width="8.77734375" style="251" customWidth="1"/>
    <col min="3593" max="3838" width="8.88671875" style="251"/>
    <col min="3839" max="3839" width="5.6640625" style="251" customWidth="1"/>
    <col min="3840" max="3840" width="14.6640625" style="251" customWidth="1"/>
    <col min="3841" max="3841" width="11.6640625" style="251" customWidth="1"/>
    <col min="3842" max="3842" width="8.77734375" style="251" customWidth="1"/>
    <col min="3843" max="3843" width="8.88671875" style="251"/>
    <col min="3844" max="3844" width="3" style="251" customWidth="1"/>
    <col min="3845" max="3845" width="5.6640625" style="251" customWidth="1"/>
    <col min="3846" max="3846" width="14.44140625" style="251" customWidth="1"/>
    <col min="3847" max="3847" width="11.6640625" style="251" customWidth="1"/>
    <col min="3848" max="3848" width="8.77734375" style="251" customWidth="1"/>
    <col min="3849" max="4094" width="8.88671875" style="251"/>
    <col min="4095" max="4095" width="5.6640625" style="251" customWidth="1"/>
    <col min="4096" max="4096" width="14.6640625" style="251" customWidth="1"/>
    <col min="4097" max="4097" width="11.6640625" style="251" customWidth="1"/>
    <col min="4098" max="4098" width="8.77734375" style="251" customWidth="1"/>
    <col min="4099" max="4099" width="8.88671875" style="251"/>
    <col min="4100" max="4100" width="3" style="251" customWidth="1"/>
    <col min="4101" max="4101" width="5.6640625" style="251" customWidth="1"/>
    <col min="4102" max="4102" width="14.44140625" style="251" customWidth="1"/>
    <col min="4103" max="4103" width="11.6640625" style="251" customWidth="1"/>
    <col min="4104" max="4104" width="8.77734375" style="251" customWidth="1"/>
    <col min="4105" max="4350" width="8.88671875" style="251"/>
    <col min="4351" max="4351" width="5.6640625" style="251" customWidth="1"/>
    <col min="4352" max="4352" width="14.6640625" style="251" customWidth="1"/>
    <col min="4353" max="4353" width="11.6640625" style="251" customWidth="1"/>
    <col min="4354" max="4354" width="8.77734375" style="251" customWidth="1"/>
    <col min="4355" max="4355" width="8.88671875" style="251"/>
    <col min="4356" max="4356" width="3" style="251" customWidth="1"/>
    <col min="4357" max="4357" width="5.6640625" style="251" customWidth="1"/>
    <col min="4358" max="4358" width="14.44140625" style="251" customWidth="1"/>
    <col min="4359" max="4359" width="11.6640625" style="251" customWidth="1"/>
    <col min="4360" max="4360" width="8.77734375" style="251" customWidth="1"/>
    <col min="4361" max="4606" width="8.88671875" style="251"/>
    <col min="4607" max="4607" width="5.6640625" style="251" customWidth="1"/>
    <col min="4608" max="4608" width="14.6640625" style="251" customWidth="1"/>
    <col min="4609" max="4609" width="11.6640625" style="251" customWidth="1"/>
    <col min="4610" max="4610" width="8.77734375" style="251" customWidth="1"/>
    <col min="4611" max="4611" width="8.88671875" style="251"/>
    <col min="4612" max="4612" width="3" style="251" customWidth="1"/>
    <col min="4613" max="4613" width="5.6640625" style="251" customWidth="1"/>
    <col min="4614" max="4614" width="14.44140625" style="251" customWidth="1"/>
    <col min="4615" max="4615" width="11.6640625" style="251" customWidth="1"/>
    <col min="4616" max="4616" width="8.77734375" style="251" customWidth="1"/>
    <col min="4617" max="4862" width="8.88671875" style="251"/>
    <col min="4863" max="4863" width="5.6640625" style="251" customWidth="1"/>
    <col min="4864" max="4864" width="14.6640625" style="251" customWidth="1"/>
    <col min="4865" max="4865" width="11.6640625" style="251" customWidth="1"/>
    <col min="4866" max="4866" width="8.77734375" style="251" customWidth="1"/>
    <col min="4867" max="4867" width="8.88671875" style="251"/>
    <col min="4868" max="4868" width="3" style="251" customWidth="1"/>
    <col min="4869" max="4869" width="5.6640625" style="251" customWidth="1"/>
    <col min="4870" max="4870" width="14.44140625" style="251" customWidth="1"/>
    <col min="4871" max="4871" width="11.6640625" style="251" customWidth="1"/>
    <col min="4872" max="4872" width="8.77734375" style="251" customWidth="1"/>
    <col min="4873" max="5118" width="8.88671875" style="251"/>
    <col min="5119" max="5119" width="5.6640625" style="251" customWidth="1"/>
    <col min="5120" max="5120" width="14.6640625" style="251" customWidth="1"/>
    <col min="5121" max="5121" width="11.6640625" style="251" customWidth="1"/>
    <col min="5122" max="5122" width="8.77734375" style="251" customWidth="1"/>
    <col min="5123" max="5123" width="8.88671875" style="251"/>
    <col min="5124" max="5124" width="3" style="251" customWidth="1"/>
    <col min="5125" max="5125" width="5.6640625" style="251" customWidth="1"/>
    <col min="5126" max="5126" width="14.44140625" style="251" customWidth="1"/>
    <col min="5127" max="5127" width="11.6640625" style="251" customWidth="1"/>
    <col min="5128" max="5128" width="8.77734375" style="251" customWidth="1"/>
    <col min="5129" max="5374" width="8.88671875" style="251"/>
    <col min="5375" max="5375" width="5.6640625" style="251" customWidth="1"/>
    <col min="5376" max="5376" width="14.6640625" style="251" customWidth="1"/>
    <col min="5377" max="5377" width="11.6640625" style="251" customWidth="1"/>
    <col min="5378" max="5378" width="8.77734375" style="251" customWidth="1"/>
    <col min="5379" max="5379" width="8.88671875" style="251"/>
    <col min="5380" max="5380" width="3" style="251" customWidth="1"/>
    <col min="5381" max="5381" width="5.6640625" style="251" customWidth="1"/>
    <col min="5382" max="5382" width="14.44140625" style="251" customWidth="1"/>
    <col min="5383" max="5383" width="11.6640625" style="251" customWidth="1"/>
    <col min="5384" max="5384" width="8.77734375" style="251" customWidth="1"/>
    <col min="5385" max="5630" width="8.88671875" style="251"/>
    <col min="5631" max="5631" width="5.6640625" style="251" customWidth="1"/>
    <col min="5632" max="5632" width="14.6640625" style="251" customWidth="1"/>
    <col min="5633" max="5633" width="11.6640625" style="251" customWidth="1"/>
    <col min="5634" max="5634" width="8.77734375" style="251" customWidth="1"/>
    <col min="5635" max="5635" width="8.88671875" style="251"/>
    <col min="5636" max="5636" width="3" style="251" customWidth="1"/>
    <col min="5637" max="5637" width="5.6640625" style="251" customWidth="1"/>
    <col min="5638" max="5638" width="14.44140625" style="251" customWidth="1"/>
    <col min="5639" max="5639" width="11.6640625" style="251" customWidth="1"/>
    <col min="5640" max="5640" width="8.77734375" style="251" customWidth="1"/>
    <col min="5641" max="5886" width="8.88671875" style="251"/>
    <col min="5887" max="5887" width="5.6640625" style="251" customWidth="1"/>
    <col min="5888" max="5888" width="14.6640625" style="251" customWidth="1"/>
    <col min="5889" max="5889" width="11.6640625" style="251" customWidth="1"/>
    <col min="5890" max="5890" width="8.77734375" style="251" customWidth="1"/>
    <col min="5891" max="5891" width="8.88671875" style="251"/>
    <col min="5892" max="5892" width="3" style="251" customWidth="1"/>
    <col min="5893" max="5893" width="5.6640625" style="251" customWidth="1"/>
    <col min="5894" max="5894" width="14.44140625" style="251" customWidth="1"/>
    <col min="5895" max="5895" width="11.6640625" style="251" customWidth="1"/>
    <col min="5896" max="5896" width="8.77734375" style="251" customWidth="1"/>
    <col min="5897" max="6142" width="8.88671875" style="251"/>
    <col min="6143" max="6143" width="5.6640625" style="251" customWidth="1"/>
    <col min="6144" max="6144" width="14.6640625" style="251" customWidth="1"/>
    <col min="6145" max="6145" width="11.6640625" style="251" customWidth="1"/>
    <col min="6146" max="6146" width="8.77734375" style="251" customWidth="1"/>
    <col min="6147" max="6147" width="8.88671875" style="251"/>
    <col min="6148" max="6148" width="3" style="251" customWidth="1"/>
    <col min="6149" max="6149" width="5.6640625" style="251" customWidth="1"/>
    <col min="6150" max="6150" width="14.44140625" style="251" customWidth="1"/>
    <col min="6151" max="6151" width="11.6640625" style="251" customWidth="1"/>
    <col min="6152" max="6152" width="8.77734375" style="251" customWidth="1"/>
    <col min="6153" max="6398" width="8.88671875" style="251"/>
    <col min="6399" max="6399" width="5.6640625" style="251" customWidth="1"/>
    <col min="6400" max="6400" width="14.6640625" style="251" customWidth="1"/>
    <col min="6401" max="6401" width="11.6640625" style="251" customWidth="1"/>
    <col min="6402" max="6402" width="8.77734375" style="251" customWidth="1"/>
    <col min="6403" max="6403" width="8.88671875" style="251"/>
    <col min="6404" max="6404" width="3" style="251" customWidth="1"/>
    <col min="6405" max="6405" width="5.6640625" style="251" customWidth="1"/>
    <col min="6406" max="6406" width="14.44140625" style="251" customWidth="1"/>
    <col min="6407" max="6407" width="11.6640625" style="251" customWidth="1"/>
    <col min="6408" max="6408" width="8.77734375" style="251" customWidth="1"/>
    <col min="6409" max="6654" width="8.88671875" style="251"/>
    <col min="6655" max="6655" width="5.6640625" style="251" customWidth="1"/>
    <col min="6656" max="6656" width="14.6640625" style="251" customWidth="1"/>
    <col min="6657" max="6657" width="11.6640625" style="251" customWidth="1"/>
    <col min="6658" max="6658" width="8.77734375" style="251" customWidth="1"/>
    <col min="6659" max="6659" width="8.88671875" style="251"/>
    <col min="6660" max="6660" width="3" style="251" customWidth="1"/>
    <col min="6661" max="6661" width="5.6640625" style="251" customWidth="1"/>
    <col min="6662" max="6662" width="14.44140625" style="251" customWidth="1"/>
    <col min="6663" max="6663" width="11.6640625" style="251" customWidth="1"/>
    <col min="6664" max="6664" width="8.77734375" style="251" customWidth="1"/>
    <col min="6665" max="6910" width="8.88671875" style="251"/>
    <col min="6911" max="6911" width="5.6640625" style="251" customWidth="1"/>
    <col min="6912" max="6912" width="14.6640625" style="251" customWidth="1"/>
    <col min="6913" max="6913" width="11.6640625" style="251" customWidth="1"/>
    <col min="6914" max="6914" width="8.77734375" style="251" customWidth="1"/>
    <col min="6915" max="6915" width="8.88671875" style="251"/>
    <col min="6916" max="6916" width="3" style="251" customWidth="1"/>
    <col min="6917" max="6917" width="5.6640625" style="251" customWidth="1"/>
    <col min="6918" max="6918" width="14.44140625" style="251" customWidth="1"/>
    <col min="6919" max="6919" width="11.6640625" style="251" customWidth="1"/>
    <col min="6920" max="6920" width="8.77734375" style="251" customWidth="1"/>
    <col min="6921" max="7166" width="8.88671875" style="251"/>
    <col min="7167" max="7167" width="5.6640625" style="251" customWidth="1"/>
    <col min="7168" max="7168" width="14.6640625" style="251" customWidth="1"/>
    <col min="7169" max="7169" width="11.6640625" style="251" customWidth="1"/>
    <col min="7170" max="7170" width="8.77734375" style="251" customWidth="1"/>
    <col min="7171" max="7171" width="8.88671875" style="251"/>
    <col min="7172" max="7172" width="3" style="251" customWidth="1"/>
    <col min="7173" max="7173" width="5.6640625" style="251" customWidth="1"/>
    <col min="7174" max="7174" width="14.44140625" style="251" customWidth="1"/>
    <col min="7175" max="7175" width="11.6640625" style="251" customWidth="1"/>
    <col min="7176" max="7176" width="8.77734375" style="251" customWidth="1"/>
    <col min="7177" max="7422" width="8.88671875" style="251"/>
    <col min="7423" max="7423" width="5.6640625" style="251" customWidth="1"/>
    <col min="7424" max="7424" width="14.6640625" style="251" customWidth="1"/>
    <col min="7425" max="7425" width="11.6640625" style="251" customWidth="1"/>
    <col min="7426" max="7426" width="8.77734375" style="251" customWidth="1"/>
    <col min="7427" max="7427" width="8.88671875" style="251"/>
    <col min="7428" max="7428" width="3" style="251" customWidth="1"/>
    <col min="7429" max="7429" width="5.6640625" style="251" customWidth="1"/>
    <col min="7430" max="7430" width="14.44140625" style="251" customWidth="1"/>
    <col min="7431" max="7431" width="11.6640625" style="251" customWidth="1"/>
    <col min="7432" max="7432" width="8.77734375" style="251" customWidth="1"/>
    <col min="7433" max="7678" width="8.88671875" style="251"/>
    <col min="7679" max="7679" width="5.6640625" style="251" customWidth="1"/>
    <col min="7680" max="7680" width="14.6640625" style="251" customWidth="1"/>
    <col min="7681" max="7681" width="11.6640625" style="251" customWidth="1"/>
    <col min="7682" max="7682" width="8.77734375" style="251" customWidth="1"/>
    <col min="7683" max="7683" width="8.88671875" style="251"/>
    <col min="7684" max="7684" width="3" style="251" customWidth="1"/>
    <col min="7685" max="7685" width="5.6640625" style="251" customWidth="1"/>
    <col min="7686" max="7686" width="14.44140625" style="251" customWidth="1"/>
    <col min="7687" max="7687" width="11.6640625" style="251" customWidth="1"/>
    <col min="7688" max="7688" width="8.77734375" style="251" customWidth="1"/>
    <col min="7689" max="7934" width="8.88671875" style="251"/>
    <col min="7935" max="7935" width="5.6640625" style="251" customWidth="1"/>
    <col min="7936" max="7936" width="14.6640625" style="251" customWidth="1"/>
    <col min="7937" max="7937" width="11.6640625" style="251" customWidth="1"/>
    <col min="7938" max="7938" width="8.77734375" style="251" customWidth="1"/>
    <col min="7939" max="7939" width="8.88671875" style="251"/>
    <col min="7940" max="7940" width="3" style="251" customWidth="1"/>
    <col min="7941" max="7941" width="5.6640625" style="251" customWidth="1"/>
    <col min="7942" max="7942" width="14.44140625" style="251" customWidth="1"/>
    <col min="7943" max="7943" width="11.6640625" style="251" customWidth="1"/>
    <col min="7944" max="7944" width="8.77734375" style="251" customWidth="1"/>
    <col min="7945" max="8190" width="8.88671875" style="251"/>
    <col min="8191" max="8191" width="5.6640625" style="251" customWidth="1"/>
    <col min="8192" max="8192" width="14.6640625" style="251" customWidth="1"/>
    <col min="8193" max="8193" width="11.6640625" style="251" customWidth="1"/>
    <col min="8194" max="8194" width="8.77734375" style="251" customWidth="1"/>
    <col min="8195" max="8195" width="8.88671875" style="251"/>
    <col min="8196" max="8196" width="3" style="251" customWidth="1"/>
    <col min="8197" max="8197" width="5.6640625" style="251" customWidth="1"/>
    <col min="8198" max="8198" width="14.44140625" style="251" customWidth="1"/>
    <col min="8199" max="8199" width="11.6640625" style="251" customWidth="1"/>
    <col min="8200" max="8200" width="8.77734375" style="251" customWidth="1"/>
    <col min="8201" max="8446" width="8.88671875" style="251"/>
    <col min="8447" max="8447" width="5.6640625" style="251" customWidth="1"/>
    <col min="8448" max="8448" width="14.6640625" style="251" customWidth="1"/>
    <col min="8449" max="8449" width="11.6640625" style="251" customWidth="1"/>
    <col min="8450" max="8450" width="8.77734375" style="251" customWidth="1"/>
    <col min="8451" max="8451" width="8.88671875" style="251"/>
    <col min="8452" max="8452" width="3" style="251" customWidth="1"/>
    <col min="8453" max="8453" width="5.6640625" style="251" customWidth="1"/>
    <col min="8454" max="8454" width="14.44140625" style="251" customWidth="1"/>
    <col min="8455" max="8455" width="11.6640625" style="251" customWidth="1"/>
    <col min="8456" max="8456" width="8.77734375" style="251" customWidth="1"/>
    <col min="8457" max="8702" width="8.88671875" style="251"/>
    <col min="8703" max="8703" width="5.6640625" style="251" customWidth="1"/>
    <col min="8704" max="8704" width="14.6640625" style="251" customWidth="1"/>
    <col min="8705" max="8705" width="11.6640625" style="251" customWidth="1"/>
    <col min="8706" max="8706" width="8.77734375" style="251" customWidth="1"/>
    <col min="8707" max="8707" width="8.88671875" style="251"/>
    <col min="8708" max="8708" width="3" style="251" customWidth="1"/>
    <col min="8709" max="8709" width="5.6640625" style="251" customWidth="1"/>
    <col min="8710" max="8710" width="14.44140625" style="251" customWidth="1"/>
    <col min="8711" max="8711" width="11.6640625" style="251" customWidth="1"/>
    <col min="8712" max="8712" width="8.77734375" style="251" customWidth="1"/>
    <col min="8713" max="8958" width="8.88671875" style="251"/>
    <col min="8959" max="8959" width="5.6640625" style="251" customWidth="1"/>
    <col min="8960" max="8960" width="14.6640625" style="251" customWidth="1"/>
    <col min="8961" max="8961" width="11.6640625" style="251" customWidth="1"/>
    <col min="8962" max="8962" width="8.77734375" style="251" customWidth="1"/>
    <col min="8963" max="8963" width="8.88671875" style="251"/>
    <col min="8964" max="8964" width="3" style="251" customWidth="1"/>
    <col min="8965" max="8965" width="5.6640625" style="251" customWidth="1"/>
    <col min="8966" max="8966" width="14.44140625" style="251" customWidth="1"/>
    <col min="8967" max="8967" width="11.6640625" style="251" customWidth="1"/>
    <col min="8968" max="8968" width="8.77734375" style="251" customWidth="1"/>
    <col min="8969" max="9214" width="8.88671875" style="251"/>
    <col min="9215" max="9215" width="5.6640625" style="251" customWidth="1"/>
    <col min="9216" max="9216" width="14.6640625" style="251" customWidth="1"/>
    <col min="9217" max="9217" width="11.6640625" style="251" customWidth="1"/>
    <col min="9218" max="9218" width="8.77734375" style="251" customWidth="1"/>
    <col min="9219" max="9219" width="8.88671875" style="251"/>
    <col min="9220" max="9220" width="3" style="251" customWidth="1"/>
    <col min="9221" max="9221" width="5.6640625" style="251" customWidth="1"/>
    <col min="9222" max="9222" width="14.44140625" style="251" customWidth="1"/>
    <col min="9223" max="9223" width="11.6640625" style="251" customWidth="1"/>
    <col min="9224" max="9224" width="8.77734375" style="251" customWidth="1"/>
    <col min="9225" max="9470" width="8.88671875" style="251"/>
    <col min="9471" max="9471" width="5.6640625" style="251" customWidth="1"/>
    <col min="9472" max="9472" width="14.6640625" style="251" customWidth="1"/>
    <col min="9473" max="9473" width="11.6640625" style="251" customWidth="1"/>
    <col min="9474" max="9474" width="8.77734375" style="251" customWidth="1"/>
    <col min="9475" max="9475" width="8.88671875" style="251"/>
    <col min="9476" max="9476" width="3" style="251" customWidth="1"/>
    <col min="9477" max="9477" width="5.6640625" style="251" customWidth="1"/>
    <col min="9478" max="9478" width="14.44140625" style="251" customWidth="1"/>
    <col min="9479" max="9479" width="11.6640625" style="251" customWidth="1"/>
    <col min="9480" max="9480" width="8.77734375" style="251" customWidth="1"/>
    <col min="9481" max="9726" width="8.88671875" style="251"/>
    <col min="9727" max="9727" width="5.6640625" style="251" customWidth="1"/>
    <col min="9728" max="9728" width="14.6640625" style="251" customWidth="1"/>
    <col min="9729" max="9729" width="11.6640625" style="251" customWidth="1"/>
    <col min="9730" max="9730" width="8.77734375" style="251" customWidth="1"/>
    <col min="9731" max="9731" width="8.88671875" style="251"/>
    <col min="9732" max="9732" width="3" style="251" customWidth="1"/>
    <col min="9733" max="9733" width="5.6640625" style="251" customWidth="1"/>
    <col min="9734" max="9734" width="14.44140625" style="251" customWidth="1"/>
    <col min="9735" max="9735" width="11.6640625" style="251" customWidth="1"/>
    <col min="9736" max="9736" width="8.77734375" style="251" customWidth="1"/>
    <col min="9737" max="9982" width="8.88671875" style="251"/>
    <col min="9983" max="9983" width="5.6640625" style="251" customWidth="1"/>
    <col min="9984" max="9984" width="14.6640625" style="251" customWidth="1"/>
    <col min="9985" max="9985" width="11.6640625" style="251" customWidth="1"/>
    <col min="9986" max="9986" width="8.77734375" style="251" customWidth="1"/>
    <col min="9987" max="9987" width="8.88671875" style="251"/>
    <col min="9988" max="9988" width="3" style="251" customWidth="1"/>
    <col min="9989" max="9989" width="5.6640625" style="251" customWidth="1"/>
    <col min="9990" max="9990" width="14.44140625" style="251" customWidth="1"/>
    <col min="9991" max="9991" width="11.6640625" style="251" customWidth="1"/>
    <col min="9992" max="9992" width="8.77734375" style="251" customWidth="1"/>
    <col min="9993" max="10238" width="8.88671875" style="251"/>
    <col min="10239" max="10239" width="5.6640625" style="251" customWidth="1"/>
    <col min="10240" max="10240" width="14.6640625" style="251" customWidth="1"/>
    <col min="10241" max="10241" width="11.6640625" style="251" customWidth="1"/>
    <col min="10242" max="10242" width="8.77734375" style="251" customWidth="1"/>
    <col min="10243" max="10243" width="8.88671875" style="251"/>
    <col min="10244" max="10244" width="3" style="251" customWidth="1"/>
    <col min="10245" max="10245" width="5.6640625" style="251" customWidth="1"/>
    <col min="10246" max="10246" width="14.44140625" style="251" customWidth="1"/>
    <col min="10247" max="10247" width="11.6640625" style="251" customWidth="1"/>
    <col min="10248" max="10248" width="8.77734375" style="251" customWidth="1"/>
    <col min="10249" max="10494" width="8.88671875" style="251"/>
    <col min="10495" max="10495" width="5.6640625" style="251" customWidth="1"/>
    <col min="10496" max="10496" width="14.6640625" style="251" customWidth="1"/>
    <col min="10497" max="10497" width="11.6640625" style="251" customWidth="1"/>
    <col min="10498" max="10498" width="8.77734375" style="251" customWidth="1"/>
    <col min="10499" max="10499" width="8.88671875" style="251"/>
    <col min="10500" max="10500" width="3" style="251" customWidth="1"/>
    <col min="10501" max="10501" width="5.6640625" style="251" customWidth="1"/>
    <col min="10502" max="10502" width="14.44140625" style="251" customWidth="1"/>
    <col min="10503" max="10503" width="11.6640625" style="251" customWidth="1"/>
    <col min="10504" max="10504" width="8.77734375" style="251" customWidth="1"/>
    <col min="10505" max="10750" width="8.88671875" style="251"/>
    <col min="10751" max="10751" width="5.6640625" style="251" customWidth="1"/>
    <col min="10752" max="10752" width="14.6640625" style="251" customWidth="1"/>
    <col min="10753" max="10753" width="11.6640625" style="251" customWidth="1"/>
    <col min="10754" max="10754" width="8.77734375" style="251" customWidth="1"/>
    <col min="10755" max="10755" width="8.88671875" style="251"/>
    <col min="10756" max="10756" width="3" style="251" customWidth="1"/>
    <col min="10757" max="10757" width="5.6640625" style="251" customWidth="1"/>
    <col min="10758" max="10758" width="14.44140625" style="251" customWidth="1"/>
    <col min="10759" max="10759" width="11.6640625" style="251" customWidth="1"/>
    <col min="10760" max="10760" width="8.77734375" style="251" customWidth="1"/>
    <col min="10761" max="11006" width="8.88671875" style="251"/>
    <col min="11007" max="11007" width="5.6640625" style="251" customWidth="1"/>
    <col min="11008" max="11008" width="14.6640625" style="251" customWidth="1"/>
    <col min="11009" max="11009" width="11.6640625" style="251" customWidth="1"/>
    <col min="11010" max="11010" width="8.77734375" style="251" customWidth="1"/>
    <col min="11011" max="11011" width="8.88671875" style="251"/>
    <col min="11012" max="11012" width="3" style="251" customWidth="1"/>
    <col min="11013" max="11013" width="5.6640625" style="251" customWidth="1"/>
    <col min="11014" max="11014" width="14.44140625" style="251" customWidth="1"/>
    <col min="11015" max="11015" width="11.6640625" style="251" customWidth="1"/>
    <col min="11016" max="11016" width="8.77734375" style="251" customWidth="1"/>
    <col min="11017" max="11262" width="8.88671875" style="251"/>
    <col min="11263" max="11263" width="5.6640625" style="251" customWidth="1"/>
    <col min="11264" max="11264" width="14.6640625" style="251" customWidth="1"/>
    <col min="11265" max="11265" width="11.6640625" style="251" customWidth="1"/>
    <col min="11266" max="11266" width="8.77734375" style="251" customWidth="1"/>
    <col min="11267" max="11267" width="8.88671875" style="251"/>
    <col min="11268" max="11268" width="3" style="251" customWidth="1"/>
    <col min="11269" max="11269" width="5.6640625" style="251" customWidth="1"/>
    <col min="11270" max="11270" width="14.44140625" style="251" customWidth="1"/>
    <col min="11271" max="11271" width="11.6640625" style="251" customWidth="1"/>
    <col min="11272" max="11272" width="8.77734375" style="251" customWidth="1"/>
    <col min="11273" max="11518" width="8.88671875" style="251"/>
    <col min="11519" max="11519" width="5.6640625" style="251" customWidth="1"/>
    <col min="11520" max="11520" width="14.6640625" style="251" customWidth="1"/>
    <col min="11521" max="11521" width="11.6640625" style="251" customWidth="1"/>
    <col min="11522" max="11522" width="8.77734375" style="251" customWidth="1"/>
    <col min="11523" max="11523" width="8.88671875" style="251"/>
    <col min="11524" max="11524" width="3" style="251" customWidth="1"/>
    <col min="11525" max="11525" width="5.6640625" style="251" customWidth="1"/>
    <col min="11526" max="11526" width="14.44140625" style="251" customWidth="1"/>
    <col min="11527" max="11527" width="11.6640625" style="251" customWidth="1"/>
    <col min="11528" max="11528" width="8.77734375" style="251" customWidth="1"/>
    <col min="11529" max="11774" width="8.88671875" style="251"/>
    <col min="11775" max="11775" width="5.6640625" style="251" customWidth="1"/>
    <col min="11776" max="11776" width="14.6640625" style="251" customWidth="1"/>
    <col min="11777" max="11777" width="11.6640625" style="251" customWidth="1"/>
    <col min="11778" max="11778" width="8.77734375" style="251" customWidth="1"/>
    <col min="11779" max="11779" width="8.88671875" style="251"/>
    <col min="11780" max="11780" width="3" style="251" customWidth="1"/>
    <col min="11781" max="11781" width="5.6640625" style="251" customWidth="1"/>
    <col min="11782" max="11782" width="14.44140625" style="251" customWidth="1"/>
    <col min="11783" max="11783" width="11.6640625" style="251" customWidth="1"/>
    <col min="11784" max="11784" width="8.77734375" style="251" customWidth="1"/>
    <col min="11785" max="12030" width="8.88671875" style="251"/>
    <col min="12031" max="12031" width="5.6640625" style="251" customWidth="1"/>
    <col min="12032" max="12032" width="14.6640625" style="251" customWidth="1"/>
    <col min="12033" max="12033" width="11.6640625" style="251" customWidth="1"/>
    <col min="12034" max="12034" width="8.77734375" style="251" customWidth="1"/>
    <col min="12035" max="12035" width="8.88671875" style="251"/>
    <col min="12036" max="12036" width="3" style="251" customWidth="1"/>
    <col min="12037" max="12037" width="5.6640625" style="251" customWidth="1"/>
    <col min="12038" max="12038" width="14.44140625" style="251" customWidth="1"/>
    <col min="12039" max="12039" width="11.6640625" style="251" customWidth="1"/>
    <col min="12040" max="12040" width="8.77734375" style="251" customWidth="1"/>
    <col min="12041" max="12286" width="8.88671875" style="251"/>
    <col min="12287" max="12287" width="5.6640625" style="251" customWidth="1"/>
    <col min="12288" max="12288" width="14.6640625" style="251" customWidth="1"/>
    <col min="12289" max="12289" width="11.6640625" style="251" customWidth="1"/>
    <col min="12290" max="12290" width="8.77734375" style="251" customWidth="1"/>
    <col min="12291" max="12291" width="8.88671875" style="251"/>
    <col min="12292" max="12292" width="3" style="251" customWidth="1"/>
    <col min="12293" max="12293" width="5.6640625" style="251" customWidth="1"/>
    <col min="12294" max="12294" width="14.44140625" style="251" customWidth="1"/>
    <col min="12295" max="12295" width="11.6640625" style="251" customWidth="1"/>
    <col min="12296" max="12296" width="8.77734375" style="251" customWidth="1"/>
    <col min="12297" max="12542" width="8.88671875" style="251"/>
    <col min="12543" max="12543" width="5.6640625" style="251" customWidth="1"/>
    <col min="12544" max="12544" width="14.6640625" style="251" customWidth="1"/>
    <col min="12545" max="12545" width="11.6640625" style="251" customWidth="1"/>
    <col min="12546" max="12546" width="8.77734375" style="251" customWidth="1"/>
    <col min="12547" max="12547" width="8.88671875" style="251"/>
    <col min="12548" max="12548" width="3" style="251" customWidth="1"/>
    <col min="12549" max="12549" width="5.6640625" style="251" customWidth="1"/>
    <col min="12550" max="12550" width="14.44140625" style="251" customWidth="1"/>
    <col min="12551" max="12551" width="11.6640625" style="251" customWidth="1"/>
    <col min="12552" max="12552" width="8.77734375" style="251" customWidth="1"/>
    <col min="12553" max="12798" width="8.88671875" style="251"/>
    <col min="12799" max="12799" width="5.6640625" style="251" customWidth="1"/>
    <col min="12800" max="12800" width="14.6640625" style="251" customWidth="1"/>
    <col min="12801" max="12801" width="11.6640625" style="251" customWidth="1"/>
    <col min="12802" max="12802" width="8.77734375" style="251" customWidth="1"/>
    <col min="12803" max="12803" width="8.88671875" style="251"/>
    <col min="12804" max="12804" width="3" style="251" customWidth="1"/>
    <col min="12805" max="12805" width="5.6640625" style="251" customWidth="1"/>
    <col min="12806" max="12806" width="14.44140625" style="251" customWidth="1"/>
    <col min="12807" max="12807" width="11.6640625" style="251" customWidth="1"/>
    <col min="12808" max="12808" width="8.77734375" style="251" customWidth="1"/>
    <col min="12809" max="13054" width="8.88671875" style="251"/>
    <col min="13055" max="13055" width="5.6640625" style="251" customWidth="1"/>
    <col min="13056" max="13056" width="14.6640625" style="251" customWidth="1"/>
    <col min="13057" max="13057" width="11.6640625" style="251" customWidth="1"/>
    <col min="13058" max="13058" width="8.77734375" style="251" customWidth="1"/>
    <col min="13059" max="13059" width="8.88671875" style="251"/>
    <col min="13060" max="13060" width="3" style="251" customWidth="1"/>
    <col min="13061" max="13061" width="5.6640625" style="251" customWidth="1"/>
    <col min="13062" max="13062" width="14.44140625" style="251" customWidth="1"/>
    <col min="13063" max="13063" width="11.6640625" style="251" customWidth="1"/>
    <col min="13064" max="13064" width="8.77734375" style="251" customWidth="1"/>
    <col min="13065" max="13310" width="8.88671875" style="251"/>
    <col min="13311" max="13311" width="5.6640625" style="251" customWidth="1"/>
    <col min="13312" max="13312" width="14.6640625" style="251" customWidth="1"/>
    <col min="13313" max="13313" width="11.6640625" style="251" customWidth="1"/>
    <col min="13314" max="13314" width="8.77734375" style="251" customWidth="1"/>
    <col min="13315" max="13315" width="8.88671875" style="251"/>
    <col min="13316" max="13316" width="3" style="251" customWidth="1"/>
    <col min="13317" max="13317" width="5.6640625" style="251" customWidth="1"/>
    <col min="13318" max="13318" width="14.44140625" style="251" customWidth="1"/>
    <col min="13319" max="13319" width="11.6640625" style="251" customWidth="1"/>
    <col min="13320" max="13320" width="8.77734375" style="251" customWidth="1"/>
    <col min="13321" max="13566" width="8.88671875" style="251"/>
    <col min="13567" max="13567" width="5.6640625" style="251" customWidth="1"/>
    <col min="13568" max="13568" width="14.6640625" style="251" customWidth="1"/>
    <col min="13569" max="13569" width="11.6640625" style="251" customWidth="1"/>
    <col min="13570" max="13570" width="8.77734375" style="251" customWidth="1"/>
    <col min="13571" max="13571" width="8.88671875" style="251"/>
    <col min="13572" max="13572" width="3" style="251" customWidth="1"/>
    <col min="13573" max="13573" width="5.6640625" style="251" customWidth="1"/>
    <col min="13574" max="13574" width="14.44140625" style="251" customWidth="1"/>
    <col min="13575" max="13575" width="11.6640625" style="251" customWidth="1"/>
    <col min="13576" max="13576" width="8.77734375" style="251" customWidth="1"/>
    <col min="13577" max="13822" width="8.88671875" style="251"/>
    <col min="13823" max="13823" width="5.6640625" style="251" customWidth="1"/>
    <col min="13824" max="13824" width="14.6640625" style="251" customWidth="1"/>
    <col min="13825" max="13825" width="11.6640625" style="251" customWidth="1"/>
    <col min="13826" max="13826" width="8.77734375" style="251" customWidth="1"/>
    <col min="13827" max="13827" width="8.88671875" style="251"/>
    <col min="13828" max="13828" width="3" style="251" customWidth="1"/>
    <col min="13829" max="13829" width="5.6640625" style="251" customWidth="1"/>
    <col min="13830" max="13830" width="14.44140625" style="251" customWidth="1"/>
    <col min="13831" max="13831" width="11.6640625" style="251" customWidth="1"/>
    <col min="13832" max="13832" width="8.77734375" style="251" customWidth="1"/>
    <col min="13833" max="14078" width="8.88671875" style="251"/>
    <col min="14079" max="14079" width="5.6640625" style="251" customWidth="1"/>
    <col min="14080" max="14080" width="14.6640625" style="251" customWidth="1"/>
    <col min="14081" max="14081" width="11.6640625" style="251" customWidth="1"/>
    <col min="14082" max="14082" width="8.77734375" style="251" customWidth="1"/>
    <col min="14083" max="14083" width="8.88671875" style="251"/>
    <col min="14084" max="14084" width="3" style="251" customWidth="1"/>
    <col min="14085" max="14085" width="5.6640625" style="251" customWidth="1"/>
    <col min="14086" max="14086" width="14.44140625" style="251" customWidth="1"/>
    <col min="14087" max="14087" width="11.6640625" style="251" customWidth="1"/>
    <col min="14088" max="14088" width="8.77734375" style="251" customWidth="1"/>
    <col min="14089" max="14334" width="8.88671875" style="251"/>
    <col min="14335" max="14335" width="5.6640625" style="251" customWidth="1"/>
    <col min="14336" max="14336" width="14.6640625" style="251" customWidth="1"/>
    <col min="14337" max="14337" width="11.6640625" style="251" customWidth="1"/>
    <col min="14338" max="14338" width="8.77734375" style="251" customWidth="1"/>
    <col min="14339" max="14339" width="8.88671875" style="251"/>
    <col min="14340" max="14340" width="3" style="251" customWidth="1"/>
    <col min="14341" max="14341" width="5.6640625" style="251" customWidth="1"/>
    <col min="14342" max="14342" width="14.44140625" style="251" customWidth="1"/>
    <col min="14343" max="14343" width="11.6640625" style="251" customWidth="1"/>
    <col min="14344" max="14344" width="8.77734375" style="251" customWidth="1"/>
    <col min="14345" max="14590" width="8.88671875" style="251"/>
    <col min="14591" max="14591" width="5.6640625" style="251" customWidth="1"/>
    <col min="14592" max="14592" width="14.6640625" style="251" customWidth="1"/>
    <col min="14593" max="14593" width="11.6640625" style="251" customWidth="1"/>
    <col min="14594" max="14594" width="8.77734375" style="251" customWidth="1"/>
    <col min="14595" max="14595" width="8.88671875" style="251"/>
    <col min="14596" max="14596" width="3" style="251" customWidth="1"/>
    <col min="14597" max="14597" width="5.6640625" style="251" customWidth="1"/>
    <col min="14598" max="14598" width="14.44140625" style="251" customWidth="1"/>
    <col min="14599" max="14599" width="11.6640625" style="251" customWidth="1"/>
    <col min="14600" max="14600" width="8.77734375" style="251" customWidth="1"/>
    <col min="14601" max="14846" width="8.88671875" style="251"/>
    <col min="14847" max="14847" width="5.6640625" style="251" customWidth="1"/>
    <col min="14848" max="14848" width="14.6640625" style="251" customWidth="1"/>
    <col min="14849" max="14849" width="11.6640625" style="251" customWidth="1"/>
    <col min="14850" max="14850" width="8.77734375" style="251" customWidth="1"/>
    <col min="14851" max="14851" width="8.88671875" style="251"/>
    <col min="14852" max="14852" width="3" style="251" customWidth="1"/>
    <col min="14853" max="14853" width="5.6640625" style="251" customWidth="1"/>
    <col min="14854" max="14854" width="14.44140625" style="251" customWidth="1"/>
    <col min="14855" max="14855" width="11.6640625" style="251" customWidth="1"/>
    <col min="14856" max="14856" width="8.77734375" style="251" customWidth="1"/>
    <col min="14857" max="15102" width="8.88671875" style="251"/>
    <col min="15103" max="15103" width="5.6640625" style="251" customWidth="1"/>
    <col min="15104" max="15104" width="14.6640625" style="251" customWidth="1"/>
    <col min="15105" max="15105" width="11.6640625" style="251" customWidth="1"/>
    <col min="15106" max="15106" width="8.77734375" style="251" customWidth="1"/>
    <col min="15107" max="15107" width="8.88671875" style="251"/>
    <col min="15108" max="15108" width="3" style="251" customWidth="1"/>
    <col min="15109" max="15109" width="5.6640625" style="251" customWidth="1"/>
    <col min="15110" max="15110" width="14.44140625" style="251" customWidth="1"/>
    <col min="15111" max="15111" width="11.6640625" style="251" customWidth="1"/>
    <col min="15112" max="15112" width="8.77734375" style="251" customWidth="1"/>
    <col min="15113" max="15358" width="8.88671875" style="251"/>
    <col min="15359" max="15359" width="5.6640625" style="251" customWidth="1"/>
    <col min="15360" max="15360" width="14.6640625" style="251" customWidth="1"/>
    <col min="15361" max="15361" width="11.6640625" style="251" customWidth="1"/>
    <col min="15362" max="15362" width="8.77734375" style="251" customWidth="1"/>
    <col min="15363" max="15363" width="8.88671875" style="251"/>
    <col min="15364" max="15364" width="3" style="251" customWidth="1"/>
    <col min="15365" max="15365" width="5.6640625" style="251" customWidth="1"/>
    <col min="15366" max="15366" width="14.44140625" style="251" customWidth="1"/>
    <col min="15367" max="15367" width="11.6640625" style="251" customWidth="1"/>
    <col min="15368" max="15368" width="8.77734375" style="251" customWidth="1"/>
    <col min="15369" max="15614" width="8.88671875" style="251"/>
    <col min="15615" max="15615" width="5.6640625" style="251" customWidth="1"/>
    <col min="15616" max="15616" width="14.6640625" style="251" customWidth="1"/>
    <col min="15617" max="15617" width="11.6640625" style="251" customWidth="1"/>
    <col min="15618" max="15618" width="8.77734375" style="251" customWidth="1"/>
    <col min="15619" max="15619" width="8.88671875" style="251"/>
    <col min="15620" max="15620" width="3" style="251" customWidth="1"/>
    <col min="15621" max="15621" width="5.6640625" style="251" customWidth="1"/>
    <col min="15622" max="15622" width="14.44140625" style="251" customWidth="1"/>
    <col min="15623" max="15623" width="11.6640625" style="251" customWidth="1"/>
    <col min="15624" max="15624" width="8.77734375" style="251" customWidth="1"/>
    <col min="15625" max="15870" width="8.88671875" style="251"/>
    <col min="15871" max="15871" width="5.6640625" style="251" customWidth="1"/>
    <col min="15872" max="15872" width="14.6640625" style="251" customWidth="1"/>
    <col min="15873" max="15873" width="11.6640625" style="251" customWidth="1"/>
    <col min="15874" max="15874" width="8.77734375" style="251" customWidth="1"/>
    <col min="15875" max="15875" width="8.88671875" style="251"/>
    <col min="15876" max="15876" width="3" style="251" customWidth="1"/>
    <col min="15877" max="15877" width="5.6640625" style="251" customWidth="1"/>
    <col min="15878" max="15878" width="14.44140625" style="251" customWidth="1"/>
    <col min="15879" max="15879" width="11.6640625" style="251" customWidth="1"/>
    <col min="15880" max="15880" width="8.77734375" style="251" customWidth="1"/>
    <col min="15881" max="16126" width="8.88671875" style="251"/>
    <col min="16127" max="16127" width="5.6640625" style="251" customWidth="1"/>
    <col min="16128" max="16128" width="14.6640625" style="251" customWidth="1"/>
    <col min="16129" max="16129" width="11.6640625" style="251" customWidth="1"/>
    <col min="16130" max="16130" width="8.77734375" style="251" customWidth="1"/>
    <col min="16131" max="16131" width="8.88671875" style="251"/>
    <col min="16132" max="16132" width="3" style="251" customWidth="1"/>
    <col min="16133" max="16133" width="5.6640625" style="251" customWidth="1"/>
    <col min="16134" max="16134" width="14.44140625" style="251" customWidth="1"/>
    <col min="16135" max="16135" width="11.6640625" style="251" customWidth="1"/>
    <col min="16136" max="16136" width="8.77734375" style="251" customWidth="1"/>
    <col min="16137" max="16384" width="8.88671875" style="251"/>
  </cols>
  <sheetData>
    <row r="1" spans="1:11" ht="13.5" customHeight="1" thickBot="1">
      <c r="A1" s="251" t="s">
        <v>343</v>
      </c>
    </row>
    <row r="2" spans="1:11" ht="15.75" customHeight="1" thickTop="1" thickBot="1">
      <c r="B2" s="361" t="s">
        <v>471</v>
      </c>
      <c r="C2" s="362"/>
      <c r="H2" s="360" t="str">
        <f>はじめに!D3</f>
        <v>中山間〇〇集落協定</v>
      </c>
      <c r="I2" s="360"/>
      <c r="J2" s="360"/>
      <c r="K2" s="360"/>
    </row>
    <row r="3" spans="1:11" ht="13.8" thickTop="1"/>
    <row r="4" spans="1:11" ht="26.4">
      <c r="A4" s="376"/>
      <c r="B4" s="372" t="s">
        <v>468</v>
      </c>
      <c r="C4" s="288" t="s">
        <v>476</v>
      </c>
      <c r="D4" s="301" t="s">
        <v>485</v>
      </c>
      <c r="E4" s="301" t="s">
        <v>486</v>
      </c>
      <c r="F4" s="301" t="s">
        <v>475</v>
      </c>
      <c r="G4" s="301" t="s">
        <v>475</v>
      </c>
      <c r="H4" s="301" t="s">
        <v>475</v>
      </c>
      <c r="I4" s="371" t="s">
        <v>87</v>
      </c>
      <c r="J4" s="372" t="s">
        <v>472</v>
      </c>
      <c r="K4" s="372"/>
    </row>
    <row r="5" spans="1:11" s="290" customFormat="1" ht="27.9" customHeight="1">
      <c r="A5" s="376"/>
      <c r="B5" s="372"/>
      <c r="C5" s="289" t="s">
        <v>142</v>
      </c>
      <c r="D5" s="290" t="s">
        <v>484</v>
      </c>
      <c r="E5" s="291" t="s">
        <v>487</v>
      </c>
      <c r="F5" s="291"/>
      <c r="G5" s="291"/>
      <c r="H5" s="291"/>
      <c r="I5" s="371"/>
      <c r="J5" s="280" t="s">
        <v>470</v>
      </c>
      <c r="K5" s="280" t="s">
        <v>469</v>
      </c>
    </row>
    <row r="6" spans="1:11" ht="27.9" customHeight="1">
      <c r="A6" s="283">
        <v>1</v>
      </c>
      <c r="B6" s="373" t="s">
        <v>477</v>
      </c>
      <c r="C6" s="375"/>
      <c r="D6" s="285">
        <v>2000</v>
      </c>
      <c r="E6" s="285">
        <v>2000</v>
      </c>
      <c r="F6" s="285"/>
      <c r="G6" s="285"/>
      <c r="H6" s="285"/>
      <c r="I6" s="285">
        <f t="shared" ref="I6:I30" si="0">SUM(D6:H6)</f>
        <v>4000</v>
      </c>
      <c r="J6" s="301" t="s">
        <v>488</v>
      </c>
      <c r="K6" s="280" t="s">
        <v>480</v>
      </c>
    </row>
    <row r="7" spans="1:11" ht="27.9" customHeight="1">
      <c r="A7" s="283">
        <v>2</v>
      </c>
      <c r="B7" s="373" t="s">
        <v>478</v>
      </c>
      <c r="C7" s="375"/>
      <c r="D7" s="285">
        <v>2000</v>
      </c>
      <c r="E7" s="285">
        <v>2000</v>
      </c>
      <c r="F7" s="285"/>
      <c r="G7" s="285"/>
      <c r="H7" s="285"/>
      <c r="I7" s="285">
        <f t="shared" si="0"/>
        <v>4000</v>
      </c>
      <c r="J7" s="301" t="s">
        <v>488</v>
      </c>
      <c r="K7" s="280" t="s">
        <v>480</v>
      </c>
    </row>
    <row r="8" spans="1:11" ht="27.9" customHeight="1">
      <c r="A8" s="283">
        <v>3</v>
      </c>
      <c r="B8" s="373" t="s">
        <v>479</v>
      </c>
      <c r="C8" s="375"/>
      <c r="D8" s="285">
        <v>2000</v>
      </c>
      <c r="E8" s="285">
        <v>2000</v>
      </c>
      <c r="F8" s="285"/>
      <c r="G8" s="285"/>
      <c r="H8" s="285"/>
      <c r="I8" s="285">
        <f t="shared" si="0"/>
        <v>4000</v>
      </c>
      <c r="J8" s="301" t="s">
        <v>488</v>
      </c>
      <c r="K8" s="280" t="s">
        <v>481</v>
      </c>
    </row>
    <row r="9" spans="1:11" ht="27.9" customHeight="1">
      <c r="A9" s="283">
        <v>4</v>
      </c>
      <c r="B9" s="373" t="s">
        <v>482</v>
      </c>
      <c r="C9" s="375"/>
      <c r="D9" s="285">
        <v>2000</v>
      </c>
      <c r="E9" s="285">
        <v>2000</v>
      </c>
      <c r="F9" s="285"/>
      <c r="G9" s="285"/>
      <c r="H9" s="285"/>
      <c r="I9" s="285">
        <f t="shared" si="0"/>
        <v>4000</v>
      </c>
      <c r="J9" s="301" t="s">
        <v>488</v>
      </c>
      <c r="K9" s="280" t="s">
        <v>480</v>
      </c>
    </row>
    <row r="10" spans="1:11" ht="27.9" customHeight="1">
      <c r="A10" s="283">
        <v>5</v>
      </c>
      <c r="B10" s="369"/>
      <c r="C10" s="370"/>
      <c r="D10" s="285"/>
      <c r="E10" s="285"/>
      <c r="F10" s="285"/>
      <c r="G10" s="285"/>
      <c r="H10" s="285"/>
      <c r="I10" s="285">
        <f t="shared" si="0"/>
        <v>0</v>
      </c>
      <c r="J10" s="286" t="s">
        <v>474</v>
      </c>
      <c r="K10" s="280"/>
    </row>
    <row r="11" spans="1:11" ht="27.9" customHeight="1">
      <c r="A11" s="283">
        <v>6</v>
      </c>
      <c r="B11" s="369"/>
      <c r="C11" s="370"/>
      <c r="D11" s="285"/>
      <c r="E11" s="285"/>
      <c r="F11" s="285"/>
      <c r="G11" s="285"/>
      <c r="H11" s="285"/>
      <c r="I11" s="285">
        <f t="shared" si="0"/>
        <v>0</v>
      </c>
      <c r="J11" s="286" t="s">
        <v>474</v>
      </c>
      <c r="K11" s="280"/>
    </row>
    <row r="12" spans="1:11" ht="27.9" customHeight="1">
      <c r="A12" s="283">
        <v>7</v>
      </c>
      <c r="B12" s="369"/>
      <c r="C12" s="370"/>
      <c r="D12" s="285"/>
      <c r="E12" s="285"/>
      <c r="F12" s="285"/>
      <c r="G12" s="285"/>
      <c r="H12" s="285"/>
      <c r="I12" s="285">
        <f t="shared" si="0"/>
        <v>0</v>
      </c>
      <c r="J12" s="286" t="s">
        <v>474</v>
      </c>
      <c r="K12" s="280"/>
    </row>
    <row r="13" spans="1:11" ht="27.9" customHeight="1">
      <c r="A13" s="283">
        <v>8</v>
      </c>
      <c r="B13" s="369"/>
      <c r="C13" s="370"/>
      <c r="D13" s="285"/>
      <c r="E13" s="285"/>
      <c r="F13" s="285"/>
      <c r="G13" s="285"/>
      <c r="H13" s="285"/>
      <c r="I13" s="285">
        <f t="shared" si="0"/>
        <v>0</v>
      </c>
      <c r="J13" s="286" t="s">
        <v>474</v>
      </c>
      <c r="K13" s="280"/>
    </row>
    <row r="14" spans="1:11" ht="27.9" customHeight="1">
      <c r="A14" s="283">
        <v>9</v>
      </c>
      <c r="B14" s="369"/>
      <c r="C14" s="370"/>
      <c r="D14" s="285"/>
      <c r="E14" s="285"/>
      <c r="F14" s="285"/>
      <c r="G14" s="285"/>
      <c r="H14" s="285"/>
      <c r="I14" s="285">
        <f t="shared" si="0"/>
        <v>0</v>
      </c>
      <c r="J14" s="286" t="s">
        <v>474</v>
      </c>
      <c r="K14" s="280"/>
    </row>
    <row r="15" spans="1:11" ht="27.9" customHeight="1">
      <c r="A15" s="283">
        <v>10</v>
      </c>
      <c r="B15" s="369"/>
      <c r="C15" s="370"/>
      <c r="D15" s="285"/>
      <c r="E15" s="285"/>
      <c r="F15" s="285"/>
      <c r="G15" s="285"/>
      <c r="H15" s="285"/>
      <c r="I15" s="285">
        <f t="shared" si="0"/>
        <v>0</v>
      </c>
      <c r="J15" s="286" t="s">
        <v>474</v>
      </c>
      <c r="K15" s="280"/>
    </row>
    <row r="16" spans="1:11" ht="27.9" customHeight="1">
      <c r="A16" s="283">
        <v>11</v>
      </c>
      <c r="B16" s="369"/>
      <c r="C16" s="370"/>
      <c r="D16" s="285"/>
      <c r="E16" s="285"/>
      <c r="F16" s="285"/>
      <c r="G16" s="285"/>
      <c r="H16" s="285"/>
      <c r="I16" s="285">
        <f t="shared" si="0"/>
        <v>0</v>
      </c>
      <c r="J16" s="286" t="s">
        <v>474</v>
      </c>
      <c r="K16" s="280"/>
    </row>
    <row r="17" spans="1:11" ht="27.9" customHeight="1">
      <c r="A17" s="283">
        <v>12</v>
      </c>
      <c r="B17" s="369"/>
      <c r="C17" s="370"/>
      <c r="D17" s="285"/>
      <c r="E17" s="285"/>
      <c r="F17" s="285"/>
      <c r="G17" s="285"/>
      <c r="H17" s="285"/>
      <c r="I17" s="285">
        <f t="shared" si="0"/>
        <v>0</v>
      </c>
      <c r="J17" s="286" t="s">
        <v>474</v>
      </c>
      <c r="K17" s="280"/>
    </row>
    <row r="18" spans="1:11" ht="27.9" customHeight="1">
      <c r="A18" s="283">
        <v>13</v>
      </c>
      <c r="B18" s="369"/>
      <c r="C18" s="370"/>
      <c r="D18" s="285"/>
      <c r="E18" s="285"/>
      <c r="F18" s="285"/>
      <c r="G18" s="285"/>
      <c r="H18" s="285"/>
      <c r="I18" s="285">
        <f t="shared" si="0"/>
        <v>0</v>
      </c>
      <c r="J18" s="286" t="s">
        <v>474</v>
      </c>
      <c r="K18" s="280"/>
    </row>
    <row r="19" spans="1:11" ht="27.9" customHeight="1">
      <c r="A19" s="283">
        <v>14</v>
      </c>
      <c r="B19" s="369"/>
      <c r="C19" s="370"/>
      <c r="D19" s="285"/>
      <c r="E19" s="285"/>
      <c r="F19" s="285"/>
      <c r="G19" s="285"/>
      <c r="H19" s="285"/>
      <c r="I19" s="285">
        <f t="shared" si="0"/>
        <v>0</v>
      </c>
      <c r="J19" s="286" t="s">
        <v>474</v>
      </c>
      <c r="K19" s="280"/>
    </row>
    <row r="20" spans="1:11" ht="27.9" customHeight="1">
      <c r="A20" s="283">
        <v>15</v>
      </c>
      <c r="B20" s="369"/>
      <c r="C20" s="370"/>
      <c r="D20" s="285"/>
      <c r="E20" s="285"/>
      <c r="F20" s="285"/>
      <c r="G20" s="285"/>
      <c r="H20" s="285"/>
      <c r="I20" s="285">
        <f t="shared" si="0"/>
        <v>0</v>
      </c>
      <c r="J20" s="286" t="s">
        <v>474</v>
      </c>
      <c r="K20" s="280"/>
    </row>
    <row r="21" spans="1:11" ht="27.9" customHeight="1">
      <c r="A21" s="283">
        <v>16</v>
      </c>
      <c r="B21" s="369"/>
      <c r="C21" s="370"/>
      <c r="D21" s="285"/>
      <c r="E21" s="285"/>
      <c r="F21" s="285"/>
      <c r="G21" s="285"/>
      <c r="H21" s="285"/>
      <c r="I21" s="285">
        <f t="shared" si="0"/>
        <v>0</v>
      </c>
      <c r="J21" s="286" t="s">
        <v>474</v>
      </c>
      <c r="K21" s="280"/>
    </row>
    <row r="22" spans="1:11" ht="27.9" customHeight="1">
      <c r="A22" s="283">
        <v>17</v>
      </c>
      <c r="B22" s="369"/>
      <c r="C22" s="370"/>
      <c r="D22" s="285"/>
      <c r="E22" s="285"/>
      <c r="F22" s="285"/>
      <c r="G22" s="285"/>
      <c r="H22" s="285"/>
      <c r="I22" s="285">
        <f t="shared" si="0"/>
        <v>0</v>
      </c>
      <c r="J22" s="286" t="s">
        <v>474</v>
      </c>
      <c r="K22" s="280"/>
    </row>
    <row r="23" spans="1:11" ht="27.9" customHeight="1">
      <c r="A23" s="283">
        <v>18</v>
      </c>
      <c r="B23" s="369"/>
      <c r="C23" s="370"/>
      <c r="D23" s="285"/>
      <c r="E23" s="285"/>
      <c r="F23" s="285"/>
      <c r="G23" s="285"/>
      <c r="H23" s="285"/>
      <c r="I23" s="285">
        <f t="shared" si="0"/>
        <v>0</v>
      </c>
      <c r="J23" s="286" t="s">
        <v>474</v>
      </c>
      <c r="K23" s="280"/>
    </row>
    <row r="24" spans="1:11" ht="27.9" customHeight="1">
      <c r="A24" s="283">
        <v>19</v>
      </c>
      <c r="B24" s="369"/>
      <c r="C24" s="370"/>
      <c r="D24" s="285"/>
      <c r="E24" s="285"/>
      <c r="F24" s="285"/>
      <c r="G24" s="285"/>
      <c r="H24" s="285"/>
      <c r="I24" s="285">
        <f t="shared" si="0"/>
        <v>0</v>
      </c>
      <c r="J24" s="286" t="s">
        <v>474</v>
      </c>
      <c r="K24" s="280"/>
    </row>
    <row r="25" spans="1:11" ht="27.9" customHeight="1">
      <c r="A25" s="283">
        <v>20</v>
      </c>
      <c r="B25" s="369"/>
      <c r="C25" s="370"/>
      <c r="D25" s="285"/>
      <c r="E25" s="285"/>
      <c r="F25" s="285"/>
      <c r="G25" s="285"/>
      <c r="H25" s="285"/>
      <c r="I25" s="285">
        <f t="shared" si="0"/>
        <v>0</v>
      </c>
      <c r="J25" s="286" t="s">
        <v>474</v>
      </c>
      <c r="K25" s="280"/>
    </row>
    <row r="26" spans="1:11" ht="27.9" customHeight="1">
      <c r="A26" s="283">
        <v>21</v>
      </c>
      <c r="B26" s="369"/>
      <c r="C26" s="370"/>
      <c r="D26" s="285"/>
      <c r="E26" s="285"/>
      <c r="F26" s="285"/>
      <c r="G26" s="285"/>
      <c r="H26" s="285"/>
      <c r="I26" s="285">
        <f t="shared" si="0"/>
        <v>0</v>
      </c>
      <c r="J26" s="286" t="s">
        <v>474</v>
      </c>
      <c r="K26" s="280"/>
    </row>
    <row r="27" spans="1:11" ht="27.9" customHeight="1">
      <c r="A27" s="283">
        <v>22</v>
      </c>
      <c r="B27" s="369"/>
      <c r="C27" s="370"/>
      <c r="D27" s="285"/>
      <c r="E27" s="285"/>
      <c r="F27" s="285"/>
      <c r="G27" s="285"/>
      <c r="H27" s="285"/>
      <c r="I27" s="285">
        <f t="shared" si="0"/>
        <v>0</v>
      </c>
      <c r="J27" s="286" t="s">
        <v>474</v>
      </c>
      <c r="K27" s="280"/>
    </row>
    <row r="28" spans="1:11" ht="27.9" customHeight="1">
      <c r="A28" s="283">
        <v>23</v>
      </c>
      <c r="B28" s="369"/>
      <c r="C28" s="370"/>
      <c r="D28" s="285"/>
      <c r="E28" s="285"/>
      <c r="F28" s="285"/>
      <c r="G28" s="285"/>
      <c r="H28" s="285"/>
      <c r="I28" s="285">
        <f t="shared" si="0"/>
        <v>0</v>
      </c>
      <c r="J28" s="286" t="s">
        <v>474</v>
      </c>
      <c r="K28" s="280"/>
    </row>
    <row r="29" spans="1:11" ht="27.9" customHeight="1">
      <c r="A29" s="283">
        <v>24</v>
      </c>
      <c r="B29" s="369"/>
      <c r="C29" s="370"/>
      <c r="D29" s="285"/>
      <c r="E29" s="285"/>
      <c r="F29" s="285"/>
      <c r="G29" s="285"/>
      <c r="H29" s="285"/>
      <c r="I29" s="285">
        <f t="shared" si="0"/>
        <v>0</v>
      </c>
      <c r="J29" s="286" t="s">
        <v>474</v>
      </c>
      <c r="K29" s="280"/>
    </row>
    <row r="30" spans="1:11">
      <c r="A30" s="283">
        <v>25</v>
      </c>
      <c r="B30" s="369"/>
      <c r="C30" s="370"/>
      <c r="D30" s="285"/>
      <c r="E30" s="285"/>
      <c r="F30" s="285"/>
      <c r="G30" s="285"/>
      <c r="H30" s="285"/>
      <c r="I30" s="285">
        <f t="shared" si="0"/>
        <v>0</v>
      </c>
      <c r="J30" s="286" t="s">
        <v>474</v>
      </c>
      <c r="K30" s="280"/>
    </row>
    <row r="31" spans="1:11">
      <c r="A31" s="373" t="s">
        <v>473</v>
      </c>
      <c r="B31" s="374"/>
      <c r="C31" s="375"/>
      <c r="D31" s="285">
        <f t="shared" ref="D31:I31" si="1">SUM(D6:D30)</f>
        <v>8000</v>
      </c>
      <c r="E31" s="285">
        <f t="shared" si="1"/>
        <v>8000</v>
      </c>
      <c r="F31" s="285">
        <f t="shared" si="1"/>
        <v>0</v>
      </c>
      <c r="G31" s="285">
        <f t="shared" si="1"/>
        <v>0</v>
      </c>
      <c r="H31" s="285">
        <f t="shared" si="1"/>
        <v>0</v>
      </c>
      <c r="I31" s="285">
        <f t="shared" si="1"/>
        <v>16000</v>
      </c>
      <c r="J31" s="280"/>
      <c r="K31" s="280"/>
    </row>
  </sheetData>
  <mergeCells count="32">
    <mergeCell ref="B17:C17"/>
    <mergeCell ref="I4:I5"/>
    <mergeCell ref="J4:K4"/>
    <mergeCell ref="A31:C31"/>
    <mergeCell ref="A4:A5"/>
    <mergeCell ref="B6:C6"/>
    <mergeCell ref="B7:C7"/>
    <mergeCell ref="B8:C8"/>
    <mergeCell ref="B9:C9"/>
    <mergeCell ref="B10:C10"/>
    <mergeCell ref="B11:C11"/>
    <mergeCell ref="B4:B5"/>
    <mergeCell ref="B24:C24"/>
    <mergeCell ref="B25:C25"/>
    <mergeCell ref="B26:C26"/>
    <mergeCell ref="B27:C27"/>
    <mergeCell ref="B28:C28"/>
    <mergeCell ref="B29:C29"/>
    <mergeCell ref="B2:C2"/>
    <mergeCell ref="H2:K2"/>
    <mergeCell ref="B30:C30"/>
    <mergeCell ref="B18:C18"/>
    <mergeCell ref="B19:C19"/>
    <mergeCell ref="B20:C20"/>
    <mergeCell ref="B21:C21"/>
    <mergeCell ref="B22:C22"/>
    <mergeCell ref="B23:C23"/>
    <mergeCell ref="B12:C12"/>
    <mergeCell ref="B13:C13"/>
    <mergeCell ref="B14:C14"/>
    <mergeCell ref="B15:C15"/>
    <mergeCell ref="B16:C16"/>
  </mergeCells>
  <phoneticPr fontId="3"/>
  <pageMargins left="0.7" right="0.7" top="0.75" bottom="0.75" header="0.3" footer="0.3"/>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95"/>
  <sheetViews>
    <sheetView workbookViewId="0">
      <selection activeCell="L10" sqref="L10"/>
    </sheetView>
  </sheetViews>
  <sheetFormatPr defaultColWidth="9" defaultRowHeight="13.2"/>
  <cols>
    <col min="2" max="2" width="6.44140625" customWidth="1"/>
  </cols>
  <sheetData>
    <row r="1" spans="1:9">
      <c r="A1" s="382" t="s">
        <v>417</v>
      </c>
      <c r="B1" s="382"/>
      <c r="C1" s="382"/>
      <c r="D1" s="382"/>
      <c r="E1" s="382"/>
      <c r="F1" s="382"/>
      <c r="G1" s="382"/>
      <c r="H1" s="382"/>
      <c r="I1" s="382"/>
    </row>
    <row r="2" spans="1:9">
      <c r="A2" s="382"/>
      <c r="B2" s="382"/>
      <c r="C2" s="382"/>
      <c r="D2" s="382"/>
      <c r="E2" s="382"/>
      <c r="F2" s="382"/>
      <c r="G2" s="382"/>
      <c r="H2" s="382"/>
      <c r="I2" s="382"/>
    </row>
    <row r="3" spans="1:9">
      <c r="A3" s="383" t="s">
        <v>418</v>
      </c>
      <c r="B3" s="384"/>
      <c r="C3" s="387" t="s">
        <v>460</v>
      </c>
      <c r="D3" s="387"/>
      <c r="E3" s="387"/>
      <c r="F3" s="387"/>
      <c r="G3" s="387"/>
      <c r="H3" s="378" t="s">
        <v>419</v>
      </c>
      <c r="I3" s="389">
        <v>1</v>
      </c>
    </row>
    <row r="4" spans="1:9">
      <c r="A4" s="385"/>
      <c r="B4" s="386"/>
      <c r="C4" s="388"/>
      <c r="D4" s="388"/>
      <c r="E4" s="388"/>
      <c r="F4" s="388"/>
      <c r="G4" s="388"/>
      <c r="H4" s="378"/>
      <c r="I4" s="389"/>
    </row>
    <row r="5" spans="1:9">
      <c r="A5" s="385"/>
      <c r="B5" s="386"/>
      <c r="C5" s="388" t="s">
        <v>420</v>
      </c>
      <c r="D5" s="388"/>
      <c r="E5" s="388"/>
      <c r="F5" s="388"/>
      <c r="G5" s="388"/>
      <c r="H5" s="378"/>
      <c r="I5" s="389"/>
    </row>
    <row r="6" spans="1:9">
      <c r="A6" s="385"/>
      <c r="B6" s="386"/>
      <c r="C6" s="388"/>
      <c r="D6" s="388"/>
      <c r="E6" s="388"/>
      <c r="F6" s="388"/>
      <c r="G6" s="388"/>
      <c r="H6" s="378"/>
      <c r="I6" s="389"/>
    </row>
    <row r="7" spans="1:9">
      <c r="A7" s="383" t="s">
        <v>421</v>
      </c>
      <c r="B7" s="384"/>
      <c r="C7" s="392" t="s">
        <v>422</v>
      </c>
      <c r="D7" s="393"/>
      <c r="E7" s="393"/>
      <c r="F7" s="393"/>
      <c r="G7" s="394"/>
      <c r="H7" s="378" t="s">
        <v>423</v>
      </c>
      <c r="I7" s="389" t="s">
        <v>424</v>
      </c>
    </row>
    <row r="8" spans="1:9">
      <c r="A8" s="385"/>
      <c r="B8" s="386"/>
      <c r="C8" s="395"/>
      <c r="D8" s="395"/>
      <c r="E8" s="395"/>
      <c r="F8" s="395"/>
      <c r="G8" s="396"/>
      <c r="H8" s="378"/>
      <c r="I8" s="389"/>
    </row>
    <row r="9" spans="1:9">
      <c r="A9" s="390"/>
      <c r="B9" s="391"/>
      <c r="C9" s="397"/>
      <c r="D9" s="397"/>
      <c r="E9" s="397"/>
      <c r="F9" s="397"/>
      <c r="G9" s="398"/>
      <c r="H9" s="378"/>
      <c r="I9" s="389"/>
    </row>
    <row r="10" spans="1:9">
      <c r="A10" s="383" t="s">
        <v>425</v>
      </c>
      <c r="B10" s="384"/>
      <c r="C10" s="265"/>
      <c r="D10" s="265"/>
      <c r="E10" s="265"/>
      <c r="F10" s="265"/>
      <c r="G10" s="265"/>
      <c r="H10" s="265"/>
      <c r="I10" s="266"/>
    </row>
    <row r="11" spans="1:9">
      <c r="A11" s="385"/>
      <c r="B11" s="386"/>
      <c r="C11" s="267" t="s">
        <v>426</v>
      </c>
      <c r="D11" s="267"/>
      <c r="E11" s="267"/>
      <c r="F11" s="267" t="s">
        <v>427</v>
      </c>
      <c r="G11" s="267"/>
      <c r="H11" s="267"/>
      <c r="I11" s="268"/>
    </row>
    <row r="12" spans="1:9">
      <c r="A12" s="385"/>
      <c r="B12" s="386"/>
      <c r="C12" s="267" t="s">
        <v>428</v>
      </c>
      <c r="D12" s="267"/>
      <c r="E12" s="267"/>
      <c r="F12" s="267" t="s">
        <v>429</v>
      </c>
      <c r="G12" s="267"/>
      <c r="H12" s="267"/>
      <c r="I12" s="268"/>
    </row>
    <row r="13" spans="1:9">
      <c r="A13" s="385"/>
      <c r="B13" s="386"/>
      <c r="C13" s="267" t="s">
        <v>430</v>
      </c>
      <c r="D13" s="267"/>
      <c r="E13" s="267"/>
      <c r="F13" s="267" t="s">
        <v>431</v>
      </c>
      <c r="G13" s="267"/>
      <c r="H13" s="267"/>
      <c r="I13" s="268"/>
    </row>
    <row r="14" spans="1:9">
      <c r="A14" s="385"/>
      <c r="B14" s="386"/>
      <c r="C14" s="267" t="s">
        <v>432</v>
      </c>
      <c r="D14" s="267"/>
      <c r="E14" s="267"/>
      <c r="F14" s="267" t="s">
        <v>433</v>
      </c>
      <c r="G14" s="267"/>
      <c r="H14" s="267"/>
      <c r="I14" s="268"/>
    </row>
    <row r="15" spans="1:9">
      <c r="A15" s="385"/>
      <c r="B15" s="386"/>
      <c r="C15" s="267" t="s">
        <v>434</v>
      </c>
      <c r="D15" s="267"/>
      <c r="E15" s="267"/>
      <c r="F15" s="267" t="s">
        <v>435</v>
      </c>
      <c r="G15" s="267"/>
      <c r="H15" s="267"/>
      <c r="I15" s="268"/>
    </row>
    <row r="16" spans="1:9">
      <c r="A16" s="385"/>
      <c r="B16" s="386"/>
      <c r="C16" s="267" t="s">
        <v>436</v>
      </c>
      <c r="D16" s="267"/>
      <c r="E16" s="267"/>
      <c r="F16" s="267" t="s">
        <v>437</v>
      </c>
      <c r="G16" s="267"/>
      <c r="H16" s="267"/>
      <c r="I16" s="268"/>
    </row>
    <row r="17" spans="1:9">
      <c r="A17" s="390"/>
      <c r="B17" s="391"/>
      <c r="C17" s="269"/>
      <c r="D17" s="269"/>
      <c r="E17" s="269"/>
      <c r="F17" s="269"/>
      <c r="G17" s="269"/>
      <c r="H17" s="269"/>
      <c r="I17" s="270"/>
    </row>
    <row r="18" spans="1:9" ht="14.4">
      <c r="A18" s="377" t="s">
        <v>438</v>
      </c>
      <c r="B18" s="378"/>
      <c r="C18" s="380">
        <v>10</v>
      </c>
      <c r="D18" s="381" t="s">
        <v>439</v>
      </c>
      <c r="E18" s="271" t="s">
        <v>440</v>
      </c>
      <c r="F18" s="267"/>
      <c r="G18" s="267"/>
      <c r="H18" s="267"/>
      <c r="I18" s="268"/>
    </row>
    <row r="19" spans="1:9">
      <c r="A19" s="378"/>
      <c r="B19" s="378"/>
      <c r="C19" s="380"/>
      <c r="D19" s="381"/>
      <c r="E19" s="272" t="s">
        <v>441</v>
      </c>
      <c r="F19" s="272"/>
      <c r="G19" s="272" t="s">
        <v>442</v>
      </c>
      <c r="H19" s="272"/>
      <c r="I19" s="268"/>
    </row>
    <row r="20" spans="1:9">
      <c r="A20" s="378"/>
      <c r="B20" s="378"/>
      <c r="C20" s="267"/>
      <c r="D20" s="267"/>
      <c r="E20" s="272" t="s">
        <v>443</v>
      </c>
      <c r="F20" s="272"/>
      <c r="G20" s="272" t="s">
        <v>444</v>
      </c>
      <c r="H20" s="272"/>
      <c r="I20" s="268"/>
    </row>
    <row r="21" spans="1:9">
      <c r="A21" s="378"/>
      <c r="B21" s="378"/>
      <c r="C21" s="272"/>
      <c r="D21" s="267"/>
      <c r="E21" s="272" t="s">
        <v>445</v>
      </c>
      <c r="F21" s="272"/>
      <c r="G21" s="272" t="s">
        <v>445</v>
      </c>
      <c r="H21" s="272"/>
      <c r="I21" s="268"/>
    </row>
    <row r="22" spans="1:9">
      <c r="A22" s="378"/>
      <c r="B22" s="378"/>
      <c r="C22" s="272"/>
      <c r="D22" s="267"/>
      <c r="E22" s="272" t="s">
        <v>446</v>
      </c>
      <c r="F22" s="272"/>
      <c r="G22" s="272" t="s">
        <v>447</v>
      </c>
      <c r="H22" s="272"/>
      <c r="I22" s="268"/>
    </row>
    <row r="23" spans="1:9">
      <c r="A23" s="379"/>
      <c r="B23" s="379"/>
      <c r="C23" s="267"/>
      <c r="D23" s="267"/>
      <c r="E23" s="272" t="s">
        <v>448</v>
      </c>
      <c r="F23" s="272"/>
      <c r="G23" s="272" t="s">
        <v>449</v>
      </c>
      <c r="H23" s="272"/>
      <c r="I23" s="268"/>
    </row>
    <row r="24" spans="1:9" ht="18.75" customHeight="1">
      <c r="A24" s="408" t="s">
        <v>450</v>
      </c>
      <c r="B24" s="409"/>
      <c r="C24" s="409"/>
      <c r="D24" s="409"/>
      <c r="E24" s="409"/>
      <c r="F24" s="409"/>
      <c r="G24" s="409"/>
      <c r="H24" s="409"/>
      <c r="I24" s="410"/>
    </row>
    <row r="25" spans="1:9">
      <c r="A25" s="411" t="s">
        <v>451</v>
      </c>
      <c r="B25" s="411"/>
      <c r="C25" s="411"/>
      <c r="D25" s="411"/>
      <c r="E25" s="411"/>
      <c r="F25" s="411"/>
      <c r="G25" s="411"/>
      <c r="H25" s="411"/>
      <c r="I25" s="411"/>
    </row>
    <row r="26" spans="1:9">
      <c r="A26" s="411"/>
      <c r="B26" s="411"/>
      <c r="C26" s="411"/>
      <c r="D26" s="411"/>
      <c r="E26" s="411"/>
      <c r="F26" s="411"/>
      <c r="G26" s="411"/>
      <c r="H26" s="411"/>
      <c r="I26" s="411"/>
    </row>
    <row r="27" spans="1:9">
      <c r="A27" s="411"/>
      <c r="B27" s="411"/>
      <c r="C27" s="411"/>
      <c r="D27" s="411"/>
      <c r="E27" s="411"/>
      <c r="F27" s="411"/>
      <c r="G27" s="411"/>
      <c r="H27" s="411"/>
      <c r="I27" s="411"/>
    </row>
    <row r="28" spans="1:9">
      <c r="A28" s="411"/>
      <c r="B28" s="411"/>
      <c r="C28" s="411"/>
      <c r="D28" s="411"/>
      <c r="E28" s="411"/>
      <c r="F28" s="411"/>
      <c r="G28" s="411"/>
      <c r="H28" s="411"/>
      <c r="I28" s="411"/>
    </row>
    <row r="29" spans="1:9">
      <c r="A29" s="411"/>
      <c r="B29" s="411"/>
      <c r="C29" s="411"/>
      <c r="D29" s="411"/>
      <c r="E29" s="411"/>
      <c r="F29" s="411"/>
      <c r="G29" s="411"/>
      <c r="H29" s="411"/>
      <c r="I29" s="411"/>
    </row>
    <row r="30" spans="1:9" ht="195" customHeight="1">
      <c r="A30" s="411"/>
      <c r="B30" s="411"/>
      <c r="C30" s="411"/>
      <c r="D30" s="411"/>
      <c r="E30" s="411"/>
      <c r="F30" s="411"/>
      <c r="G30" s="411"/>
      <c r="H30" s="411"/>
      <c r="I30" s="411"/>
    </row>
    <row r="31" spans="1:9">
      <c r="A31" s="411"/>
      <c r="B31" s="411"/>
      <c r="C31" s="411"/>
      <c r="D31" s="411"/>
      <c r="E31" s="411"/>
      <c r="F31" s="411"/>
      <c r="G31" s="411"/>
      <c r="H31" s="411"/>
      <c r="I31" s="411"/>
    </row>
    <row r="32" spans="1:9">
      <c r="A32" s="411"/>
      <c r="B32" s="411"/>
      <c r="C32" s="411"/>
      <c r="D32" s="411"/>
      <c r="E32" s="411"/>
      <c r="F32" s="411"/>
      <c r="G32" s="411"/>
      <c r="H32" s="411"/>
      <c r="I32" s="411"/>
    </row>
    <row r="33" spans="1:9">
      <c r="A33" s="411"/>
      <c r="B33" s="411"/>
      <c r="C33" s="411"/>
      <c r="D33" s="411"/>
      <c r="E33" s="411"/>
      <c r="F33" s="411"/>
      <c r="G33" s="411"/>
      <c r="H33" s="411"/>
      <c r="I33" s="411"/>
    </row>
    <row r="34" spans="1:9">
      <c r="A34" s="411"/>
      <c r="B34" s="411"/>
      <c r="C34" s="411"/>
      <c r="D34" s="411"/>
      <c r="E34" s="411"/>
      <c r="F34" s="411"/>
      <c r="G34" s="411"/>
      <c r="H34" s="411"/>
      <c r="I34" s="411"/>
    </row>
    <row r="35" spans="1:9">
      <c r="A35" s="411"/>
      <c r="B35" s="411"/>
      <c r="C35" s="411"/>
      <c r="D35" s="411"/>
      <c r="E35" s="411"/>
      <c r="F35" s="411"/>
      <c r="G35" s="411"/>
      <c r="H35" s="411"/>
      <c r="I35" s="411"/>
    </row>
    <row r="36" spans="1:9" ht="92.25" customHeight="1">
      <c r="A36" s="411"/>
      <c r="B36" s="411"/>
      <c r="C36" s="411"/>
      <c r="D36" s="411"/>
      <c r="E36" s="411"/>
      <c r="F36" s="411"/>
      <c r="G36" s="411"/>
      <c r="H36" s="411"/>
      <c r="I36" s="411"/>
    </row>
    <row r="37" spans="1:9">
      <c r="A37" s="411"/>
      <c r="B37" s="411"/>
      <c r="C37" s="411"/>
      <c r="D37" s="411"/>
      <c r="E37" s="411"/>
      <c r="F37" s="411"/>
      <c r="G37" s="411"/>
      <c r="H37" s="411"/>
      <c r="I37" s="411"/>
    </row>
    <row r="38" spans="1:9">
      <c r="A38" s="411"/>
      <c r="B38" s="411"/>
      <c r="C38" s="411"/>
      <c r="D38" s="411"/>
      <c r="E38" s="411"/>
      <c r="F38" s="411"/>
      <c r="G38" s="411"/>
      <c r="H38" s="411"/>
      <c r="I38" s="411"/>
    </row>
    <row r="39" spans="1:9">
      <c r="A39" s="411"/>
      <c r="B39" s="411"/>
      <c r="C39" s="411"/>
      <c r="D39" s="411"/>
      <c r="E39" s="411"/>
      <c r="F39" s="411"/>
      <c r="G39" s="411"/>
      <c r="H39" s="411"/>
      <c r="I39" s="411"/>
    </row>
    <row r="40" spans="1:9" ht="16.2">
      <c r="A40" s="276"/>
      <c r="B40" s="276"/>
      <c r="C40" s="276"/>
      <c r="D40" s="276"/>
      <c r="E40" s="276"/>
      <c r="F40" s="276"/>
      <c r="G40" s="276"/>
      <c r="H40" s="276"/>
      <c r="I40" s="276"/>
    </row>
    <row r="41" spans="1:9" ht="14.4">
      <c r="A41" s="412" t="s">
        <v>452</v>
      </c>
      <c r="B41" s="412"/>
      <c r="C41" s="412"/>
      <c r="D41" s="278"/>
      <c r="E41" s="278"/>
      <c r="F41" s="278"/>
      <c r="G41" s="267"/>
      <c r="H41" s="267"/>
      <c r="I41" s="267"/>
    </row>
    <row r="42" spans="1:9" ht="13.5" customHeight="1">
      <c r="A42" s="399" t="s">
        <v>453</v>
      </c>
      <c r="B42" s="400"/>
      <c r="C42" s="400"/>
      <c r="D42" s="400"/>
      <c r="E42" s="400"/>
      <c r="F42" s="401"/>
      <c r="G42" s="267"/>
      <c r="H42" s="267"/>
      <c r="I42" s="267"/>
    </row>
    <row r="43" spans="1:9" ht="13.5" customHeight="1">
      <c r="A43" s="402"/>
      <c r="B43" s="403"/>
      <c r="C43" s="403"/>
      <c r="D43" s="403"/>
      <c r="E43" s="403"/>
      <c r="F43" s="404"/>
      <c r="G43" s="267"/>
      <c r="H43" s="267"/>
      <c r="I43" s="267"/>
    </row>
    <row r="44" spans="1:9" ht="13.5" customHeight="1">
      <c r="A44" s="402"/>
      <c r="B44" s="403"/>
      <c r="C44" s="403"/>
      <c r="D44" s="403"/>
      <c r="E44" s="403"/>
      <c r="F44" s="404"/>
      <c r="G44" s="267"/>
      <c r="H44" s="267"/>
      <c r="I44" s="267"/>
    </row>
    <row r="45" spans="1:9" ht="17.25" customHeight="1">
      <c r="A45" s="402"/>
      <c r="B45" s="403"/>
      <c r="C45" s="403"/>
      <c r="D45" s="403"/>
      <c r="E45" s="403"/>
      <c r="F45" s="404"/>
      <c r="G45" s="273" t="s">
        <v>454</v>
      </c>
      <c r="H45" s="277" t="s">
        <v>455</v>
      </c>
      <c r="I45" s="277"/>
    </row>
    <row r="46" spans="1:9" ht="17.25" customHeight="1">
      <c r="A46" s="402"/>
      <c r="B46" s="403"/>
      <c r="C46" s="403"/>
      <c r="D46" s="403"/>
      <c r="E46" s="403"/>
      <c r="F46" s="404"/>
      <c r="G46" s="273" t="s">
        <v>456</v>
      </c>
      <c r="H46" s="277" t="s">
        <v>457</v>
      </c>
      <c r="I46" s="277"/>
    </row>
    <row r="47" spans="1:9" ht="17.25" customHeight="1">
      <c r="A47" s="402"/>
      <c r="B47" s="403"/>
      <c r="C47" s="403"/>
      <c r="D47" s="403"/>
      <c r="E47" s="403"/>
      <c r="F47" s="404"/>
      <c r="G47" s="273" t="s">
        <v>456</v>
      </c>
      <c r="H47" s="277" t="s">
        <v>458</v>
      </c>
      <c r="I47" s="277"/>
    </row>
    <row r="48" spans="1:9" ht="17.25" customHeight="1">
      <c r="A48" s="402"/>
      <c r="B48" s="403"/>
      <c r="C48" s="403"/>
      <c r="D48" s="403"/>
      <c r="E48" s="403"/>
      <c r="F48" s="404"/>
      <c r="G48" s="273"/>
      <c r="H48" s="277"/>
      <c r="I48" s="277"/>
    </row>
    <row r="49" spans="1:9" ht="17.25" customHeight="1">
      <c r="A49" s="402"/>
      <c r="B49" s="403"/>
      <c r="C49" s="403"/>
      <c r="D49" s="403"/>
      <c r="E49" s="403"/>
      <c r="F49" s="404"/>
      <c r="G49" s="273"/>
      <c r="H49" s="277"/>
      <c r="I49" s="277"/>
    </row>
    <row r="50" spans="1:9" ht="13.5" customHeight="1">
      <c r="A50" s="402"/>
      <c r="B50" s="403"/>
      <c r="C50" s="403"/>
      <c r="D50" s="403"/>
      <c r="E50" s="403"/>
      <c r="F50" s="404"/>
      <c r="G50" s="267"/>
      <c r="H50" s="267"/>
      <c r="I50" s="267"/>
    </row>
    <row r="51" spans="1:9" ht="13.5" customHeight="1">
      <c r="A51" s="402"/>
      <c r="B51" s="403"/>
      <c r="C51" s="403"/>
      <c r="D51" s="403"/>
      <c r="E51" s="403"/>
      <c r="F51" s="404"/>
      <c r="G51" s="267"/>
      <c r="H51" s="267"/>
      <c r="I51" s="267"/>
    </row>
    <row r="52" spans="1:9" ht="13.5" customHeight="1">
      <c r="A52" s="402"/>
      <c r="B52" s="403"/>
      <c r="C52" s="403"/>
      <c r="D52" s="403"/>
      <c r="E52" s="403"/>
      <c r="F52" s="404"/>
      <c r="G52" s="267"/>
      <c r="H52" s="267"/>
      <c r="I52" s="267"/>
    </row>
    <row r="53" spans="1:9" ht="13.5" customHeight="1">
      <c r="A53" s="405"/>
      <c r="B53" s="406"/>
      <c r="C53" s="406"/>
      <c r="D53" s="406"/>
      <c r="E53" s="406"/>
      <c r="F53" s="407"/>
      <c r="G53" s="267"/>
      <c r="H53" s="267"/>
      <c r="I53" s="267"/>
    </row>
    <row r="54" spans="1:9">
      <c r="A54" s="267"/>
      <c r="B54" s="267"/>
      <c r="C54" s="267"/>
      <c r="D54" s="267"/>
      <c r="E54" s="267"/>
      <c r="F54" s="267"/>
      <c r="G54" s="267"/>
      <c r="H54" s="267"/>
      <c r="I54" s="267"/>
    </row>
    <row r="55" spans="1:9" ht="13.5" customHeight="1">
      <c r="A55" s="399" t="s">
        <v>453</v>
      </c>
      <c r="B55" s="400"/>
      <c r="C55" s="400"/>
      <c r="D55" s="400"/>
      <c r="E55" s="400"/>
      <c r="F55" s="401"/>
      <c r="G55" s="267"/>
      <c r="H55" s="267"/>
      <c r="I55" s="267"/>
    </row>
    <row r="56" spans="1:9" ht="13.5" customHeight="1">
      <c r="A56" s="402"/>
      <c r="B56" s="403"/>
      <c r="C56" s="403"/>
      <c r="D56" s="403"/>
      <c r="E56" s="403"/>
      <c r="F56" s="404"/>
      <c r="G56" s="267"/>
      <c r="H56" s="267"/>
      <c r="I56" s="267"/>
    </row>
    <row r="57" spans="1:9" ht="13.5" customHeight="1">
      <c r="A57" s="402"/>
      <c r="B57" s="403"/>
      <c r="C57" s="403"/>
      <c r="D57" s="403"/>
      <c r="E57" s="403"/>
      <c r="F57" s="404"/>
      <c r="G57" s="267"/>
      <c r="H57" s="267"/>
      <c r="I57" s="267"/>
    </row>
    <row r="58" spans="1:9" ht="17.25" customHeight="1">
      <c r="A58" s="402"/>
      <c r="B58" s="403"/>
      <c r="C58" s="403"/>
      <c r="D58" s="403"/>
      <c r="E58" s="403"/>
      <c r="F58" s="404"/>
      <c r="G58" s="273" t="s">
        <v>456</v>
      </c>
      <c r="H58" s="277" t="s">
        <v>455</v>
      </c>
      <c r="I58" s="277"/>
    </row>
    <row r="59" spans="1:9" ht="17.25" customHeight="1">
      <c r="A59" s="402"/>
      <c r="B59" s="403"/>
      <c r="C59" s="403"/>
      <c r="D59" s="403"/>
      <c r="E59" s="403"/>
      <c r="F59" s="404"/>
      <c r="G59" s="273" t="s">
        <v>454</v>
      </c>
      <c r="H59" s="277" t="s">
        <v>457</v>
      </c>
      <c r="I59" s="277"/>
    </row>
    <row r="60" spans="1:9" ht="17.25" customHeight="1">
      <c r="A60" s="402"/>
      <c r="B60" s="403"/>
      <c r="C60" s="403"/>
      <c r="D60" s="403"/>
      <c r="E60" s="403"/>
      <c r="F60" s="404"/>
      <c r="G60" s="273" t="s">
        <v>456</v>
      </c>
      <c r="H60" s="277" t="s">
        <v>458</v>
      </c>
      <c r="I60" s="277"/>
    </row>
    <row r="61" spans="1:9" ht="17.25" customHeight="1">
      <c r="A61" s="402"/>
      <c r="B61" s="403"/>
      <c r="C61" s="403"/>
      <c r="D61" s="403"/>
      <c r="E61" s="403"/>
      <c r="F61" s="404"/>
      <c r="G61" s="273"/>
      <c r="H61" s="277"/>
      <c r="I61" s="277"/>
    </row>
    <row r="62" spans="1:9" ht="17.25" customHeight="1">
      <c r="A62" s="402"/>
      <c r="B62" s="403"/>
      <c r="C62" s="403"/>
      <c r="D62" s="403"/>
      <c r="E62" s="403"/>
      <c r="F62" s="404"/>
      <c r="G62" s="273"/>
      <c r="H62" s="277"/>
      <c r="I62" s="277"/>
    </row>
    <row r="63" spans="1:9" ht="13.5" customHeight="1">
      <c r="A63" s="402"/>
      <c r="B63" s="403"/>
      <c r="C63" s="403"/>
      <c r="D63" s="403"/>
      <c r="E63" s="403"/>
      <c r="F63" s="404"/>
      <c r="G63" s="267"/>
      <c r="H63" s="267"/>
      <c r="I63" s="267"/>
    </row>
    <row r="64" spans="1:9" ht="13.5" customHeight="1">
      <c r="A64" s="402"/>
      <c r="B64" s="403"/>
      <c r="C64" s="403"/>
      <c r="D64" s="403"/>
      <c r="E64" s="403"/>
      <c r="F64" s="404"/>
      <c r="G64" s="267"/>
      <c r="H64" s="267"/>
      <c r="I64" s="267"/>
    </row>
    <row r="65" spans="1:9" ht="13.5" customHeight="1">
      <c r="A65" s="402"/>
      <c r="B65" s="403"/>
      <c r="C65" s="403"/>
      <c r="D65" s="403"/>
      <c r="E65" s="403"/>
      <c r="F65" s="404"/>
      <c r="G65" s="267"/>
      <c r="H65" s="267"/>
      <c r="I65" s="267"/>
    </row>
    <row r="66" spans="1:9" ht="13.5" customHeight="1">
      <c r="A66" s="405"/>
      <c r="B66" s="406"/>
      <c r="C66" s="406"/>
      <c r="D66" s="406"/>
      <c r="E66" s="406"/>
      <c r="F66" s="407"/>
      <c r="G66" s="267"/>
      <c r="H66" s="267"/>
      <c r="I66" s="267"/>
    </row>
    <row r="67" spans="1:9">
      <c r="A67" s="267"/>
      <c r="B67" s="267"/>
      <c r="C67" s="267"/>
      <c r="D67" s="267"/>
      <c r="E67" s="267"/>
      <c r="F67" s="267"/>
      <c r="G67" s="267"/>
      <c r="H67" s="267"/>
      <c r="I67" s="267"/>
    </row>
    <row r="68" spans="1:9" ht="13.5" customHeight="1">
      <c r="A68" s="399" t="s">
        <v>453</v>
      </c>
      <c r="B68" s="400"/>
      <c r="C68" s="400"/>
      <c r="D68" s="400"/>
      <c r="E68" s="400"/>
      <c r="F68" s="401"/>
      <c r="G68" s="267"/>
      <c r="H68" s="267"/>
      <c r="I68" s="267"/>
    </row>
    <row r="69" spans="1:9" ht="13.5" customHeight="1">
      <c r="A69" s="402"/>
      <c r="B69" s="403"/>
      <c r="C69" s="403"/>
      <c r="D69" s="403"/>
      <c r="E69" s="403"/>
      <c r="F69" s="404"/>
      <c r="G69" s="267"/>
      <c r="H69" s="267"/>
      <c r="I69" s="267"/>
    </row>
    <row r="70" spans="1:9" ht="13.5" customHeight="1">
      <c r="A70" s="402"/>
      <c r="B70" s="403"/>
      <c r="C70" s="403"/>
      <c r="D70" s="403"/>
      <c r="E70" s="403"/>
      <c r="F70" s="404"/>
      <c r="G70" s="267"/>
      <c r="H70" s="267"/>
      <c r="I70" s="267"/>
    </row>
    <row r="71" spans="1:9" ht="17.25" customHeight="1">
      <c r="A71" s="402"/>
      <c r="B71" s="403"/>
      <c r="C71" s="403"/>
      <c r="D71" s="403"/>
      <c r="E71" s="403"/>
      <c r="F71" s="404"/>
      <c r="G71" s="273" t="s">
        <v>456</v>
      </c>
      <c r="H71" s="277" t="s">
        <v>455</v>
      </c>
      <c r="I71" s="277"/>
    </row>
    <row r="72" spans="1:9" ht="17.25" customHeight="1">
      <c r="A72" s="402"/>
      <c r="B72" s="403"/>
      <c r="C72" s="403"/>
      <c r="D72" s="403"/>
      <c r="E72" s="403"/>
      <c r="F72" s="404"/>
      <c r="G72" s="273" t="s">
        <v>454</v>
      </c>
      <c r="H72" s="277" t="s">
        <v>457</v>
      </c>
      <c r="I72" s="277"/>
    </row>
    <row r="73" spans="1:9" ht="17.25" customHeight="1">
      <c r="A73" s="402"/>
      <c r="B73" s="403"/>
      <c r="C73" s="403"/>
      <c r="D73" s="403"/>
      <c r="E73" s="403"/>
      <c r="F73" s="404"/>
      <c r="G73" s="273" t="s">
        <v>456</v>
      </c>
      <c r="H73" s="277" t="s">
        <v>458</v>
      </c>
      <c r="I73" s="277"/>
    </row>
    <row r="74" spans="1:9" ht="17.25" customHeight="1">
      <c r="A74" s="402"/>
      <c r="B74" s="403"/>
      <c r="C74" s="403"/>
      <c r="D74" s="403"/>
      <c r="E74" s="403"/>
      <c r="F74" s="404"/>
      <c r="G74" s="273"/>
      <c r="H74" s="277"/>
      <c r="I74" s="277"/>
    </row>
    <row r="75" spans="1:9" ht="17.25" customHeight="1">
      <c r="A75" s="402"/>
      <c r="B75" s="403"/>
      <c r="C75" s="403"/>
      <c r="D75" s="403"/>
      <c r="E75" s="403"/>
      <c r="F75" s="404"/>
      <c r="G75" s="273"/>
      <c r="H75" s="277"/>
      <c r="I75" s="277"/>
    </row>
    <row r="76" spans="1:9" ht="13.5" customHeight="1">
      <c r="A76" s="402"/>
      <c r="B76" s="403"/>
      <c r="C76" s="403"/>
      <c r="D76" s="403"/>
      <c r="E76" s="403"/>
      <c r="F76" s="404"/>
      <c r="G76" s="267"/>
      <c r="H76" s="267"/>
      <c r="I76" s="267"/>
    </row>
    <row r="77" spans="1:9" ht="13.5" customHeight="1">
      <c r="A77" s="402"/>
      <c r="B77" s="403"/>
      <c r="C77" s="403"/>
      <c r="D77" s="403"/>
      <c r="E77" s="403"/>
      <c r="F77" s="404"/>
      <c r="G77" s="267"/>
      <c r="H77" s="267"/>
      <c r="I77" s="267"/>
    </row>
    <row r="78" spans="1:9" ht="13.5" customHeight="1">
      <c r="A78" s="402"/>
      <c r="B78" s="403"/>
      <c r="C78" s="403"/>
      <c r="D78" s="403"/>
      <c r="E78" s="403"/>
      <c r="F78" s="404"/>
      <c r="G78" s="267"/>
      <c r="H78" s="267"/>
      <c r="I78" s="267"/>
    </row>
    <row r="79" spans="1:9" ht="13.5" customHeight="1">
      <c r="A79" s="405"/>
      <c r="B79" s="406"/>
      <c r="C79" s="406"/>
      <c r="D79" s="406"/>
      <c r="E79" s="406"/>
      <c r="F79" s="407"/>
      <c r="G79" s="267"/>
      <c r="H79" s="267"/>
      <c r="I79" s="267"/>
    </row>
    <row r="80" spans="1:9">
      <c r="A80" s="267"/>
      <c r="B80" s="267"/>
      <c r="C80" s="267"/>
      <c r="D80" s="267"/>
      <c r="E80" s="267"/>
      <c r="F80" s="267"/>
      <c r="G80" s="267"/>
      <c r="H80" s="267"/>
      <c r="I80" s="267"/>
    </row>
    <row r="81" spans="1:9" ht="13.5" customHeight="1">
      <c r="A81" s="399" t="s">
        <v>453</v>
      </c>
      <c r="B81" s="400"/>
      <c r="C81" s="400"/>
      <c r="D81" s="400"/>
      <c r="E81" s="400"/>
      <c r="F81" s="401"/>
      <c r="G81" s="267"/>
      <c r="H81" s="267"/>
      <c r="I81" s="267"/>
    </row>
    <row r="82" spans="1:9" ht="13.5" customHeight="1">
      <c r="A82" s="402"/>
      <c r="B82" s="403"/>
      <c r="C82" s="403"/>
      <c r="D82" s="403"/>
      <c r="E82" s="403"/>
      <c r="F82" s="404"/>
      <c r="G82" s="267"/>
      <c r="H82" s="267"/>
      <c r="I82" s="267"/>
    </row>
    <row r="83" spans="1:9" ht="13.5" customHeight="1">
      <c r="A83" s="402"/>
      <c r="B83" s="403"/>
      <c r="C83" s="403"/>
      <c r="D83" s="403"/>
      <c r="E83" s="403"/>
      <c r="F83" s="404"/>
      <c r="G83" s="267"/>
      <c r="H83" s="267"/>
      <c r="I83" s="267"/>
    </row>
    <row r="84" spans="1:9" ht="17.25" customHeight="1">
      <c r="A84" s="402"/>
      <c r="B84" s="403"/>
      <c r="C84" s="403"/>
      <c r="D84" s="403"/>
      <c r="E84" s="403"/>
      <c r="F84" s="404"/>
      <c r="G84" s="273" t="s">
        <v>456</v>
      </c>
      <c r="H84" s="277" t="s">
        <v>455</v>
      </c>
      <c r="I84" s="277"/>
    </row>
    <row r="85" spans="1:9" ht="17.25" customHeight="1">
      <c r="A85" s="402"/>
      <c r="B85" s="403"/>
      <c r="C85" s="403"/>
      <c r="D85" s="403"/>
      <c r="E85" s="403"/>
      <c r="F85" s="404"/>
      <c r="G85" s="273" t="s">
        <v>456</v>
      </c>
      <c r="H85" s="277" t="s">
        <v>457</v>
      </c>
      <c r="I85" s="277"/>
    </row>
    <row r="86" spans="1:9" ht="17.25" customHeight="1">
      <c r="A86" s="402"/>
      <c r="B86" s="403"/>
      <c r="C86" s="403"/>
      <c r="D86" s="403"/>
      <c r="E86" s="403"/>
      <c r="F86" s="404"/>
      <c r="G86" s="273" t="s">
        <v>454</v>
      </c>
      <c r="H86" s="277" t="s">
        <v>458</v>
      </c>
      <c r="I86" s="277"/>
    </row>
    <row r="87" spans="1:9" ht="17.25" customHeight="1">
      <c r="A87" s="402"/>
      <c r="B87" s="403"/>
      <c r="C87" s="403"/>
      <c r="D87" s="403"/>
      <c r="E87" s="403"/>
      <c r="F87" s="404"/>
      <c r="G87" s="273"/>
      <c r="H87" s="277"/>
      <c r="I87" s="277"/>
    </row>
    <row r="88" spans="1:9" ht="17.25" customHeight="1">
      <c r="A88" s="402"/>
      <c r="B88" s="403"/>
      <c r="C88" s="403"/>
      <c r="D88" s="403"/>
      <c r="E88" s="403"/>
      <c r="F88" s="404"/>
      <c r="G88" s="273"/>
      <c r="H88" s="277"/>
      <c r="I88" s="277"/>
    </row>
    <row r="89" spans="1:9" ht="13.5" customHeight="1">
      <c r="A89" s="402"/>
      <c r="B89" s="403"/>
      <c r="C89" s="403"/>
      <c r="D89" s="403"/>
      <c r="E89" s="403"/>
      <c r="F89" s="404"/>
      <c r="G89" s="267"/>
      <c r="H89" s="267"/>
      <c r="I89" s="267"/>
    </row>
    <row r="90" spans="1:9" ht="13.5" customHeight="1">
      <c r="A90" s="402"/>
      <c r="B90" s="403"/>
      <c r="C90" s="403"/>
      <c r="D90" s="403"/>
      <c r="E90" s="403"/>
      <c r="F90" s="404"/>
      <c r="G90" s="267"/>
      <c r="H90" s="267"/>
      <c r="I90" s="267"/>
    </row>
    <row r="91" spans="1:9" ht="13.5" customHeight="1">
      <c r="A91" s="402"/>
      <c r="B91" s="403"/>
      <c r="C91" s="403"/>
      <c r="D91" s="403"/>
      <c r="E91" s="403"/>
      <c r="F91" s="404"/>
      <c r="G91" s="267"/>
      <c r="H91" s="267"/>
      <c r="I91" s="267"/>
    </row>
    <row r="92" spans="1:9" ht="13.5" customHeight="1">
      <c r="A92" s="405"/>
      <c r="B92" s="406"/>
      <c r="C92" s="406"/>
      <c r="D92" s="406"/>
      <c r="E92" s="406"/>
      <c r="F92" s="407"/>
      <c r="G92" s="267"/>
      <c r="H92" s="267"/>
      <c r="I92" s="267"/>
    </row>
    <row r="93" spans="1:9">
      <c r="A93" s="267"/>
      <c r="B93" s="267"/>
      <c r="C93" s="267"/>
      <c r="D93" s="267"/>
      <c r="E93" s="267"/>
      <c r="F93" s="267"/>
      <c r="G93" s="267"/>
      <c r="H93" s="267"/>
      <c r="I93" s="267"/>
    </row>
    <row r="94" spans="1:9">
      <c r="A94" s="267"/>
      <c r="B94" s="267"/>
      <c r="C94" s="267"/>
      <c r="D94" s="267"/>
      <c r="E94" s="267"/>
      <c r="F94" s="267"/>
      <c r="G94" s="267"/>
      <c r="H94" s="267"/>
      <c r="I94" s="267"/>
    </row>
    <row r="95" spans="1:9">
      <c r="A95" s="267"/>
      <c r="B95" s="267"/>
      <c r="C95" s="267"/>
      <c r="D95" s="267"/>
      <c r="E95" s="267"/>
      <c r="F95" s="267"/>
      <c r="G95" s="267"/>
      <c r="H95" s="267"/>
      <c r="I95" s="267"/>
    </row>
  </sheetData>
  <mergeCells count="21">
    <mergeCell ref="A42:F53"/>
    <mergeCell ref="A55:F66"/>
    <mergeCell ref="A68:F79"/>
    <mergeCell ref="A81:F92"/>
    <mergeCell ref="A24:I24"/>
    <mergeCell ref="A25:I39"/>
    <mergeCell ref="A41:C41"/>
    <mergeCell ref="A18:B23"/>
    <mergeCell ref="C18:C19"/>
    <mergeCell ref="D18:D19"/>
    <mergeCell ref="A1:I2"/>
    <mergeCell ref="A3:B6"/>
    <mergeCell ref="C3:G4"/>
    <mergeCell ref="H3:H6"/>
    <mergeCell ref="I3:I6"/>
    <mergeCell ref="C5:G6"/>
    <mergeCell ref="A7:B9"/>
    <mergeCell ref="C7:G9"/>
    <mergeCell ref="H7:H9"/>
    <mergeCell ref="I7:I9"/>
    <mergeCell ref="A10:B17"/>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0A9F-6097-4CC1-9FA8-DF3257A6AF59}">
  <sheetPr>
    <tabColor rgb="FFFF0000"/>
  </sheetPr>
  <dimension ref="A1:J47"/>
  <sheetViews>
    <sheetView tabSelected="1" workbookViewId="0">
      <selection activeCell="D10" sqref="D10:D13"/>
    </sheetView>
  </sheetViews>
  <sheetFormatPr defaultRowHeight="13.2"/>
  <cols>
    <col min="1" max="1" width="1.21875" customWidth="1"/>
    <col min="2" max="2" width="3.6640625" style="307" customWidth="1"/>
    <col min="3" max="3" width="10.6640625" style="307" customWidth="1"/>
    <col min="4" max="4" width="45.6640625" customWidth="1"/>
    <col min="5" max="5" width="10.6640625" style="307" customWidth="1"/>
    <col min="6" max="6" width="1.33203125" customWidth="1"/>
    <col min="7" max="7" width="3.6640625" customWidth="1"/>
    <col min="8" max="8" width="10.6640625" customWidth="1"/>
    <col min="9" max="9" width="45.6640625" customWidth="1"/>
    <col min="10" max="10" width="10.6640625" customWidth="1"/>
    <col min="11" max="11" width="2.6640625" customWidth="1"/>
  </cols>
  <sheetData>
    <row r="1" spans="1:10">
      <c r="J1" s="308" t="s">
        <v>508</v>
      </c>
    </row>
    <row r="2" spans="1:10" ht="21">
      <c r="A2" s="309"/>
      <c r="D2" s="431" t="s">
        <v>509</v>
      </c>
      <c r="E2" s="431"/>
      <c r="F2" s="431"/>
      <c r="G2" s="431"/>
      <c r="H2" s="431"/>
      <c r="I2" s="431"/>
    </row>
    <row r="3" spans="1:10" ht="5.25" customHeight="1"/>
    <row r="4" spans="1:10" ht="12.9" customHeight="1">
      <c r="B4" s="363"/>
      <c r="C4" s="427" t="s">
        <v>510</v>
      </c>
      <c r="D4" s="429" t="s">
        <v>511</v>
      </c>
      <c r="E4" s="427" t="s">
        <v>512</v>
      </c>
      <c r="G4" s="372"/>
      <c r="H4" s="415" t="s">
        <v>510</v>
      </c>
      <c r="I4" s="416" t="s">
        <v>513</v>
      </c>
      <c r="J4" s="415" t="s">
        <v>512</v>
      </c>
    </row>
    <row r="5" spans="1:10" ht="15.75" customHeight="1">
      <c r="B5" s="365"/>
      <c r="C5" s="428"/>
      <c r="D5" s="430"/>
      <c r="E5" s="428"/>
      <c r="G5" s="372"/>
      <c r="H5" s="415"/>
      <c r="I5" s="416"/>
      <c r="J5" s="415"/>
    </row>
    <row r="6" spans="1:10" ht="9" customHeight="1">
      <c r="B6" s="363" t="s">
        <v>514</v>
      </c>
      <c r="C6" s="421" t="s">
        <v>515</v>
      </c>
      <c r="D6" s="424" t="s">
        <v>516</v>
      </c>
      <c r="E6" s="421" t="s">
        <v>515</v>
      </c>
      <c r="G6" s="372"/>
      <c r="H6" s="415"/>
      <c r="I6" s="416"/>
      <c r="J6" s="415"/>
    </row>
    <row r="7" spans="1:10" ht="12.9" customHeight="1">
      <c r="B7" s="364"/>
      <c r="C7" s="422"/>
      <c r="D7" s="425"/>
      <c r="E7" s="422"/>
      <c r="G7" s="372" t="s">
        <v>518</v>
      </c>
      <c r="H7" s="417" t="s">
        <v>515</v>
      </c>
      <c r="I7" s="418" t="s">
        <v>519</v>
      </c>
      <c r="J7" s="417" t="s">
        <v>515</v>
      </c>
    </row>
    <row r="8" spans="1:10" ht="12.9" customHeight="1">
      <c r="B8" s="364"/>
      <c r="C8" s="422"/>
      <c r="D8" s="425"/>
      <c r="E8" s="422"/>
      <c r="G8" s="372"/>
      <c r="H8" s="417"/>
      <c r="I8" s="418"/>
      <c r="J8" s="417"/>
    </row>
    <row r="9" spans="1:10" ht="12.9" customHeight="1">
      <c r="B9" s="365"/>
      <c r="C9" s="423"/>
      <c r="D9" s="426"/>
      <c r="E9" s="423"/>
      <c r="G9" s="372"/>
      <c r="H9" s="417"/>
      <c r="I9" s="418"/>
      <c r="J9" s="417"/>
    </row>
    <row r="10" spans="1:10" ht="6" customHeight="1">
      <c r="B10" s="372" t="s">
        <v>520</v>
      </c>
      <c r="C10" s="421" t="s">
        <v>515</v>
      </c>
      <c r="D10" s="419" t="s">
        <v>521</v>
      </c>
      <c r="E10" s="421" t="s">
        <v>515</v>
      </c>
      <c r="I10" s="310"/>
    </row>
    <row r="11" spans="1:10" ht="12.9" customHeight="1">
      <c r="B11" s="372"/>
      <c r="C11" s="422"/>
      <c r="D11" s="419"/>
      <c r="E11" s="422"/>
      <c r="G11" s="363"/>
      <c r="H11" s="427" t="s">
        <v>510</v>
      </c>
      <c r="I11" s="429" t="s">
        <v>522</v>
      </c>
      <c r="J11" s="427" t="s">
        <v>512</v>
      </c>
    </row>
    <row r="12" spans="1:10" ht="12.9" customHeight="1">
      <c r="B12" s="372"/>
      <c r="C12" s="422"/>
      <c r="D12" s="419"/>
      <c r="E12" s="422"/>
      <c r="G12" s="365"/>
      <c r="H12" s="428"/>
      <c r="I12" s="430"/>
      <c r="J12" s="428"/>
    </row>
    <row r="13" spans="1:10" ht="12.9" customHeight="1">
      <c r="B13" s="372"/>
      <c r="C13" s="423"/>
      <c r="D13" s="419"/>
      <c r="E13" s="423"/>
      <c r="G13" s="363" t="s">
        <v>523</v>
      </c>
      <c r="H13" s="421" t="s">
        <v>517</v>
      </c>
      <c r="I13" s="424" t="s">
        <v>524</v>
      </c>
      <c r="J13" s="421" t="s">
        <v>517</v>
      </c>
    </row>
    <row r="14" spans="1:10" ht="21">
      <c r="C14" s="311"/>
      <c r="D14" s="310"/>
      <c r="E14" s="311"/>
      <c r="G14" s="364"/>
      <c r="H14" s="422"/>
      <c r="I14" s="425"/>
      <c r="J14" s="422"/>
    </row>
    <row r="15" spans="1:10" ht="12.9" customHeight="1">
      <c r="B15" s="363"/>
      <c r="C15" s="427" t="s">
        <v>510</v>
      </c>
      <c r="D15" s="429" t="s">
        <v>525</v>
      </c>
      <c r="E15" s="427" t="s">
        <v>512</v>
      </c>
      <c r="G15" s="364"/>
      <c r="H15" s="422"/>
      <c r="I15" s="425"/>
      <c r="J15" s="422"/>
    </row>
    <row r="16" spans="1:10" ht="12.9" customHeight="1">
      <c r="B16" s="365"/>
      <c r="C16" s="428"/>
      <c r="D16" s="430"/>
      <c r="E16" s="428"/>
      <c r="G16" s="365"/>
      <c r="H16" s="423"/>
      <c r="I16" s="426"/>
      <c r="J16" s="423"/>
    </row>
    <row r="17" spans="2:10" ht="12.9" customHeight="1">
      <c r="B17" s="363" t="s">
        <v>526</v>
      </c>
      <c r="C17" s="421" t="s">
        <v>517</v>
      </c>
      <c r="D17" s="424" t="s">
        <v>524</v>
      </c>
      <c r="E17" s="421" t="s">
        <v>517</v>
      </c>
      <c r="G17" s="372" t="s">
        <v>527</v>
      </c>
      <c r="H17" s="417" t="s">
        <v>517</v>
      </c>
      <c r="I17" s="419" t="s">
        <v>528</v>
      </c>
      <c r="J17" s="417" t="s">
        <v>517</v>
      </c>
    </row>
    <row r="18" spans="2:10" ht="12.9" customHeight="1">
      <c r="B18" s="364"/>
      <c r="C18" s="422"/>
      <c r="D18" s="425"/>
      <c r="E18" s="422"/>
      <c r="G18" s="372"/>
      <c r="H18" s="417"/>
      <c r="I18" s="419"/>
      <c r="J18" s="417"/>
    </row>
    <row r="19" spans="2:10" ht="12.9" customHeight="1">
      <c r="B19" s="364"/>
      <c r="C19" s="422"/>
      <c r="D19" s="425"/>
      <c r="E19" s="422"/>
      <c r="G19" s="372"/>
      <c r="H19" s="417"/>
      <c r="I19" s="419"/>
      <c r="J19" s="417"/>
    </row>
    <row r="20" spans="2:10" ht="12.9" customHeight="1">
      <c r="B20" s="365"/>
      <c r="C20" s="423"/>
      <c r="D20" s="426"/>
      <c r="E20" s="423"/>
      <c r="G20" s="372"/>
      <c r="H20" s="417"/>
      <c r="I20" s="419"/>
      <c r="J20" s="417"/>
    </row>
    <row r="21" spans="2:10" ht="12.9" customHeight="1">
      <c r="B21" s="372" t="s">
        <v>529</v>
      </c>
      <c r="C21" s="421" t="s">
        <v>517</v>
      </c>
      <c r="D21" s="419" t="s">
        <v>528</v>
      </c>
      <c r="E21" s="421" t="s">
        <v>517</v>
      </c>
      <c r="G21" s="372" t="s">
        <v>530</v>
      </c>
      <c r="H21" s="417" t="s">
        <v>515</v>
      </c>
      <c r="I21" s="419" t="s">
        <v>531</v>
      </c>
      <c r="J21" s="417" t="s">
        <v>515</v>
      </c>
    </row>
    <row r="22" spans="2:10" ht="12.9" customHeight="1">
      <c r="B22" s="372"/>
      <c r="C22" s="422"/>
      <c r="D22" s="419"/>
      <c r="E22" s="422"/>
      <c r="G22" s="372"/>
      <c r="H22" s="417"/>
      <c r="I22" s="419"/>
      <c r="J22" s="417"/>
    </row>
    <row r="23" spans="2:10" ht="12.9" customHeight="1">
      <c r="B23" s="372"/>
      <c r="C23" s="422"/>
      <c r="D23" s="419"/>
      <c r="E23" s="422"/>
      <c r="G23" s="372"/>
      <c r="H23" s="417"/>
      <c r="I23" s="419"/>
      <c r="J23" s="417"/>
    </row>
    <row r="24" spans="2:10" ht="12.9" customHeight="1">
      <c r="B24" s="372"/>
      <c r="C24" s="423"/>
      <c r="D24" s="419"/>
      <c r="E24" s="423"/>
      <c r="G24" s="372"/>
      <c r="H24" s="417"/>
      <c r="I24" s="419"/>
      <c r="J24" s="417"/>
    </row>
    <row r="25" spans="2:10" ht="21">
      <c r="C25" s="311"/>
      <c r="D25" s="310"/>
      <c r="E25" s="311"/>
      <c r="G25" s="372"/>
      <c r="H25" s="417"/>
      <c r="I25" s="419"/>
      <c r="J25" s="417"/>
    </row>
    <row r="26" spans="2:10" ht="12.75" customHeight="1">
      <c r="B26" s="363"/>
      <c r="C26" s="427" t="s">
        <v>510</v>
      </c>
      <c r="D26" s="429" t="s">
        <v>532</v>
      </c>
      <c r="E26" s="427" t="s">
        <v>512</v>
      </c>
    </row>
    <row r="27" spans="2:10" ht="12.9" customHeight="1">
      <c r="B27" s="365"/>
      <c r="C27" s="428"/>
      <c r="D27" s="430"/>
      <c r="E27" s="428"/>
      <c r="G27" s="372"/>
      <c r="H27" s="415" t="s">
        <v>510</v>
      </c>
      <c r="I27" s="416" t="s">
        <v>533</v>
      </c>
      <c r="J27" s="415" t="s">
        <v>512</v>
      </c>
    </row>
    <row r="28" spans="2:10" ht="12.9" customHeight="1">
      <c r="B28" s="363" t="s">
        <v>534</v>
      </c>
      <c r="C28" s="421" t="s">
        <v>515</v>
      </c>
      <c r="D28" s="424" t="s">
        <v>535</v>
      </c>
      <c r="E28" s="421" t="s">
        <v>515</v>
      </c>
      <c r="G28" s="372"/>
      <c r="H28" s="415"/>
      <c r="I28" s="416"/>
      <c r="J28" s="415"/>
    </row>
    <row r="29" spans="2:10" ht="12.9" customHeight="1">
      <c r="B29" s="364"/>
      <c r="C29" s="422"/>
      <c r="D29" s="425"/>
      <c r="E29" s="422"/>
      <c r="G29" s="372" t="s">
        <v>536</v>
      </c>
      <c r="H29" s="417" t="s">
        <v>515</v>
      </c>
      <c r="I29" s="418" t="s">
        <v>537</v>
      </c>
      <c r="J29" s="417" t="s">
        <v>515</v>
      </c>
    </row>
    <row r="30" spans="2:10" ht="12.9" customHeight="1">
      <c r="B30" s="364"/>
      <c r="C30" s="422"/>
      <c r="D30" s="425"/>
      <c r="E30" s="422"/>
      <c r="G30" s="372"/>
      <c r="H30" s="417"/>
      <c r="I30" s="418"/>
      <c r="J30" s="417"/>
    </row>
    <row r="31" spans="2:10" ht="12.9" customHeight="1">
      <c r="B31" s="364"/>
      <c r="C31" s="422"/>
      <c r="D31" s="425"/>
      <c r="E31" s="422"/>
      <c r="G31" s="372"/>
      <c r="H31" s="417"/>
      <c r="I31" s="418"/>
      <c r="J31" s="417"/>
    </row>
    <row r="32" spans="2:10" ht="12.9" customHeight="1">
      <c r="B32" s="365"/>
      <c r="C32" s="423"/>
      <c r="D32" s="426"/>
      <c r="E32" s="423"/>
      <c r="G32" s="372" t="s">
        <v>538</v>
      </c>
      <c r="H32" s="417" t="s">
        <v>515</v>
      </c>
      <c r="I32" s="420" t="s">
        <v>539</v>
      </c>
      <c r="J32" s="417" t="s">
        <v>515</v>
      </c>
    </row>
    <row r="33" spans="2:10" ht="12.9" customHeight="1">
      <c r="B33" s="372" t="s">
        <v>540</v>
      </c>
      <c r="C33" s="417" t="s">
        <v>515</v>
      </c>
      <c r="D33" s="419" t="s">
        <v>541</v>
      </c>
      <c r="E33" s="417" t="s">
        <v>515</v>
      </c>
      <c r="G33" s="372"/>
      <c r="H33" s="417"/>
      <c r="I33" s="420"/>
      <c r="J33" s="417"/>
    </row>
    <row r="34" spans="2:10" ht="12.9" customHeight="1">
      <c r="B34" s="372"/>
      <c r="C34" s="417"/>
      <c r="D34" s="419"/>
      <c r="E34" s="417"/>
      <c r="G34" s="372" t="s">
        <v>542</v>
      </c>
      <c r="H34" s="417" t="s">
        <v>515</v>
      </c>
      <c r="I34" s="419" t="s">
        <v>543</v>
      </c>
      <c r="J34" s="417" t="s">
        <v>515</v>
      </c>
    </row>
    <row r="35" spans="2:10" ht="12.9" customHeight="1">
      <c r="B35" s="372"/>
      <c r="C35" s="417"/>
      <c r="D35" s="419"/>
      <c r="E35" s="417"/>
      <c r="G35" s="372"/>
      <c r="H35" s="417"/>
      <c r="I35" s="419"/>
      <c r="J35" s="417"/>
    </row>
    <row r="36" spans="2:10" ht="12.9" customHeight="1">
      <c r="B36" s="372"/>
      <c r="C36" s="417"/>
      <c r="D36" s="419"/>
      <c r="E36" s="417"/>
      <c r="G36" s="372"/>
      <c r="H36" s="417"/>
      <c r="I36" s="419"/>
      <c r="J36" s="417"/>
    </row>
    <row r="37" spans="2:10" ht="12.9" customHeight="1">
      <c r="B37" s="372"/>
      <c r="C37" s="417"/>
      <c r="D37" s="419"/>
      <c r="E37" s="417"/>
      <c r="G37" s="372"/>
      <c r="H37" s="417"/>
      <c r="I37" s="419"/>
      <c r="J37" s="417"/>
    </row>
    <row r="38" spans="2:10" ht="12.9" customHeight="1">
      <c r="B38" s="372"/>
      <c r="C38" s="417"/>
      <c r="D38" s="419"/>
      <c r="E38" s="417"/>
      <c r="G38" s="372" t="s">
        <v>544</v>
      </c>
      <c r="H38" s="417" t="s">
        <v>515</v>
      </c>
      <c r="I38" s="420" t="s">
        <v>545</v>
      </c>
      <c r="J38" s="417" t="s">
        <v>515</v>
      </c>
    </row>
    <row r="39" spans="2:10" ht="21">
      <c r="C39" s="311"/>
      <c r="D39" s="312"/>
      <c r="E39" s="311"/>
      <c r="G39" s="372"/>
      <c r="H39" s="417"/>
      <c r="I39" s="420"/>
      <c r="J39" s="417"/>
    </row>
    <row r="40" spans="2:10" ht="12.9" customHeight="1">
      <c r="B40" s="372"/>
      <c r="C40" s="415" t="s">
        <v>510</v>
      </c>
      <c r="D40" s="416" t="s">
        <v>546</v>
      </c>
      <c r="E40" s="415" t="s">
        <v>512</v>
      </c>
    </row>
    <row r="41" spans="2:10" ht="12.9" customHeight="1">
      <c r="B41" s="372"/>
      <c r="C41" s="415"/>
      <c r="D41" s="416"/>
      <c r="E41" s="415"/>
    </row>
    <row r="42" spans="2:10" ht="12.9" customHeight="1">
      <c r="B42" s="372" t="s">
        <v>547</v>
      </c>
      <c r="C42" s="417" t="s">
        <v>515</v>
      </c>
      <c r="D42" s="418" t="s">
        <v>548</v>
      </c>
      <c r="E42" s="417" t="s">
        <v>515</v>
      </c>
    </row>
    <row r="43" spans="2:10" ht="12.9" customHeight="1">
      <c r="B43" s="372"/>
      <c r="C43" s="417"/>
      <c r="D43" s="418"/>
      <c r="E43" s="417"/>
    </row>
    <row r="44" spans="2:10" ht="12.9" customHeight="1">
      <c r="B44" s="372"/>
      <c r="C44" s="417"/>
      <c r="D44" s="418"/>
      <c r="E44" s="417"/>
    </row>
    <row r="45" spans="2:10" ht="5.25" customHeight="1"/>
    <row r="46" spans="2:10">
      <c r="B46" s="413" t="s">
        <v>549</v>
      </c>
      <c r="C46" s="413"/>
      <c r="D46" s="413"/>
      <c r="E46" s="413"/>
      <c r="F46" s="413"/>
      <c r="G46" s="413"/>
      <c r="H46" s="413"/>
      <c r="I46" s="413"/>
    </row>
    <row r="47" spans="2:10" ht="35.25" customHeight="1">
      <c r="B47" s="414" t="s">
        <v>550</v>
      </c>
      <c r="C47" s="414"/>
      <c r="D47" s="414"/>
      <c r="E47" s="414"/>
      <c r="F47" s="414"/>
      <c r="G47" s="414"/>
      <c r="H47" s="414"/>
      <c r="I47" s="414"/>
    </row>
  </sheetData>
  <mergeCells count="91">
    <mergeCell ref="D2:I2"/>
    <mergeCell ref="B4:B5"/>
    <mergeCell ref="C4:C5"/>
    <mergeCell ref="D4:D5"/>
    <mergeCell ref="E4:E5"/>
    <mergeCell ref="G4:G6"/>
    <mergeCell ref="H4:H6"/>
    <mergeCell ref="I4:I6"/>
    <mergeCell ref="J4:J6"/>
    <mergeCell ref="B6:B9"/>
    <mergeCell ref="C6:C9"/>
    <mergeCell ref="D6:D9"/>
    <mergeCell ref="E6:E9"/>
    <mergeCell ref="G7:G9"/>
    <mergeCell ref="H7:H9"/>
    <mergeCell ref="I7:I9"/>
    <mergeCell ref="J7:J9"/>
    <mergeCell ref="B10:B13"/>
    <mergeCell ref="C10:C13"/>
    <mergeCell ref="D10:D13"/>
    <mergeCell ref="E10:E13"/>
    <mergeCell ref="G11:G12"/>
    <mergeCell ref="I11:I12"/>
    <mergeCell ref="J11:J12"/>
    <mergeCell ref="G13:G16"/>
    <mergeCell ref="H13:H16"/>
    <mergeCell ref="I13:I16"/>
    <mergeCell ref="J13:J16"/>
    <mergeCell ref="H11:H12"/>
    <mergeCell ref="B15:B16"/>
    <mergeCell ref="C15:C16"/>
    <mergeCell ref="D15:D16"/>
    <mergeCell ref="E15:E16"/>
    <mergeCell ref="B17:B20"/>
    <mergeCell ref="C17:C20"/>
    <mergeCell ref="D17:D20"/>
    <mergeCell ref="E17:E20"/>
    <mergeCell ref="G17:G20"/>
    <mergeCell ref="H17:H20"/>
    <mergeCell ref="I17:I20"/>
    <mergeCell ref="J17:J20"/>
    <mergeCell ref="B21:B24"/>
    <mergeCell ref="C21:C24"/>
    <mergeCell ref="D21:D24"/>
    <mergeCell ref="E21:E24"/>
    <mergeCell ref="G21:G25"/>
    <mergeCell ref="H21:H25"/>
    <mergeCell ref="I21:I25"/>
    <mergeCell ref="J21:J25"/>
    <mergeCell ref="B26:B27"/>
    <mergeCell ref="C26:C27"/>
    <mergeCell ref="D26:D27"/>
    <mergeCell ref="E26:E27"/>
    <mergeCell ref="G27:G28"/>
    <mergeCell ref="H27:H28"/>
    <mergeCell ref="I27:I28"/>
    <mergeCell ref="J27:J28"/>
    <mergeCell ref="B28:B32"/>
    <mergeCell ref="C28:C32"/>
    <mergeCell ref="D28:D32"/>
    <mergeCell ref="E28:E32"/>
    <mergeCell ref="G29:G31"/>
    <mergeCell ref="I29:I31"/>
    <mergeCell ref="J29:J31"/>
    <mergeCell ref="G32:G33"/>
    <mergeCell ref="H32:H33"/>
    <mergeCell ref="I32:I33"/>
    <mergeCell ref="J32:J33"/>
    <mergeCell ref="H29:H31"/>
    <mergeCell ref="B33:B38"/>
    <mergeCell ref="C33:C38"/>
    <mergeCell ref="D33:D38"/>
    <mergeCell ref="E33:E38"/>
    <mergeCell ref="G34:G37"/>
    <mergeCell ref="I34:I37"/>
    <mergeCell ref="J34:J37"/>
    <mergeCell ref="G38:G39"/>
    <mergeCell ref="H38:H39"/>
    <mergeCell ref="I38:I39"/>
    <mergeCell ref="J38:J39"/>
    <mergeCell ref="H34:H37"/>
    <mergeCell ref="B46:I46"/>
    <mergeCell ref="B47:I47"/>
    <mergeCell ref="B40:B41"/>
    <mergeCell ref="C40:C41"/>
    <mergeCell ref="D40:D41"/>
    <mergeCell ref="E40:E41"/>
    <mergeCell ref="B42:B44"/>
    <mergeCell ref="C42:C44"/>
    <mergeCell ref="D42:D44"/>
    <mergeCell ref="E42:E44"/>
  </mergeCells>
  <phoneticPr fontId="3"/>
  <dataValidations count="1">
    <dataValidation type="list" allowBlank="1" showInputMessage="1" showErrorMessage="1" prompt="該当する場合「☑」を選択" sqref="C25 J7 C6 H7 H38 J21 C10 E14 C14 C17 E6 C21 E10 E25 C28 E17 C33 E21 E42 C42 H34 H13 E28 H17 E33 H21 J13 H29 H32 J17 J38 J34 J29 J32" xr:uid="{ABD13F04-8771-4DF5-A843-A7204565E417}">
      <formula1>"□,☑"</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6017" r:id="rId3" name="Check Box 1">
              <controlPr defaultSize="0" autoFill="0" autoLine="0" autoPict="0">
                <anchor moveWithCells="1">
                  <from>
                    <xdr:col>3</xdr:col>
                    <xdr:colOff>800100</xdr:colOff>
                    <xdr:row>7</xdr:row>
                    <xdr:rowOff>7620</xdr:rowOff>
                  </from>
                  <to>
                    <xdr:col>3</xdr:col>
                    <xdr:colOff>1051560</xdr:colOff>
                    <xdr:row>9</xdr:row>
                    <xdr:rowOff>7620</xdr:rowOff>
                  </to>
                </anchor>
              </controlPr>
            </control>
          </mc:Choice>
        </mc:AlternateContent>
        <mc:AlternateContent xmlns:mc="http://schemas.openxmlformats.org/markup-compatibility/2006">
          <mc:Choice Requires="x14">
            <control shapeId="86018" r:id="rId4" name="Check Box 2">
              <controlPr defaultSize="0" autoFill="0" autoLine="0" autoPict="0">
                <anchor moveWithCells="1">
                  <from>
                    <xdr:col>3</xdr:col>
                    <xdr:colOff>792480</xdr:colOff>
                    <xdr:row>10</xdr:row>
                    <xdr:rowOff>137160</xdr:rowOff>
                  </from>
                  <to>
                    <xdr:col>3</xdr:col>
                    <xdr:colOff>1127760</xdr:colOff>
                    <xdr:row>13</xdr:row>
                    <xdr:rowOff>38100</xdr:rowOff>
                  </to>
                </anchor>
              </controlPr>
            </control>
          </mc:Choice>
        </mc:AlternateContent>
        <mc:AlternateContent xmlns:mc="http://schemas.openxmlformats.org/markup-compatibility/2006">
          <mc:Choice Requires="x14">
            <control shapeId="86019" r:id="rId5" name="Check Box 3">
              <controlPr defaultSize="0" autoFill="0" autoLine="0" autoPict="0">
                <anchor moveWithCells="1">
                  <from>
                    <xdr:col>3</xdr:col>
                    <xdr:colOff>792480</xdr:colOff>
                    <xdr:row>18</xdr:row>
                    <xdr:rowOff>7620</xdr:rowOff>
                  </from>
                  <to>
                    <xdr:col>3</xdr:col>
                    <xdr:colOff>1036320</xdr:colOff>
                    <xdr:row>20</xdr:row>
                    <xdr:rowOff>15240</xdr:rowOff>
                  </to>
                </anchor>
              </controlPr>
            </control>
          </mc:Choice>
        </mc:AlternateContent>
        <mc:AlternateContent xmlns:mc="http://schemas.openxmlformats.org/markup-compatibility/2006">
          <mc:Choice Requires="x14">
            <control shapeId="86020" r:id="rId6" name="Check Box 4">
              <controlPr defaultSize="0" autoFill="0" autoLine="0" autoPict="0">
                <anchor moveWithCells="1">
                  <from>
                    <xdr:col>3</xdr:col>
                    <xdr:colOff>792480</xdr:colOff>
                    <xdr:row>21</xdr:row>
                    <xdr:rowOff>144780</xdr:rowOff>
                  </from>
                  <to>
                    <xdr:col>3</xdr:col>
                    <xdr:colOff>1127760</xdr:colOff>
                    <xdr:row>24</xdr:row>
                    <xdr:rowOff>45720</xdr:rowOff>
                  </to>
                </anchor>
              </controlPr>
            </control>
          </mc:Choice>
        </mc:AlternateContent>
        <mc:AlternateContent xmlns:mc="http://schemas.openxmlformats.org/markup-compatibility/2006">
          <mc:Choice Requires="x14">
            <control shapeId="86021" r:id="rId7" name="Check Box 5">
              <controlPr defaultSize="0" autoFill="0" autoLine="0" autoPict="0">
                <anchor moveWithCells="1">
                  <from>
                    <xdr:col>3</xdr:col>
                    <xdr:colOff>800100</xdr:colOff>
                    <xdr:row>30</xdr:row>
                    <xdr:rowOff>7620</xdr:rowOff>
                  </from>
                  <to>
                    <xdr:col>3</xdr:col>
                    <xdr:colOff>1051560</xdr:colOff>
                    <xdr:row>32</xdr:row>
                    <xdr:rowOff>15240</xdr:rowOff>
                  </to>
                </anchor>
              </controlPr>
            </control>
          </mc:Choice>
        </mc:AlternateContent>
        <mc:AlternateContent xmlns:mc="http://schemas.openxmlformats.org/markup-compatibility/2006">
          <mc:Choice Requires="x14">
            <control shapeId="86022" r:id="rId8" name="Check Box 6">
              <controlPr defaultSize="0" autoFill="0" autoLine="0" autoPict="0">
                <anchor moveWithCells="1">
                  <from>
                    <xdr:col>3</xdr:col>
                    <xdr:colOff>800100</xdr:colOff>
                    <xdr:row>35</xdr:row>
                    <xdr:rowOff>152400</xdr:rowOff>
                  </from>
                  <to>
                    <xdr:col>3</xdr:col>
                    <xdr:colOff>1135380</xdr:colOff>
                    <xdr:row>38</xdr:row>
                    <xdr:rowOff>45720</xdr:rowOff>
                  </to>
                </anchor>
              </controlPr>
            </control>
          </mc:Choice>
        </mc:AlternateContent>
        <mc:AlternateContent xmlns:mc="http://schemas.openxmlformats.org/markup-compatibility/2006">
          <mc:Choice Requires="x14">
            <control shapeId="86023" r:id="rId9" name="Check Box 7">
              <controlPr defaultSize="0" autoFill="0" autoLine="0" autoPict="0">
                <anchor moveWithCells="1">
                  <from>
                    <xdr:col>8</xdr:col>
                    <xdr:colOff>792480</xdr:colOff>
                    <xdr:row>14</xdr:row>
                    <xdr:rowOff>7620</xdr:rowOff>
                  </from>
                  <to>
                    <xdr:col>8</xdr:col>
                    <xdr:colOff>1036320</xdr:colOff>
                    <xdr:row>16</xdr:row>
                    <xdr:rowOff>15240</xdr:rowOff>
                  </to>
                </anchor>
              </controlPr>
            </control>
          </mc:Choice>
        </mc:AlternateContent>
        <mc:AlternateContent xmlns:mc="http://schemas.openxmlformats.org/markup-compatibility/2006">
          <mc:Choice Requires="x14">
            <control shapeId="86024" r:id="rId10" name="Check Box 8">
              <controlPr defaultSize="0" autoFill="0" autoLine="0" autoPict="0">
                <anchor moveWithCells="1">
                  <from>
                    <xdr:col>8</xdr:col>
                    <xdr:colOff>792480</xdr:colOff>
                    <xdr:row>17</xdr:row>
                    <xdr:rowOff>144780</xdr:rowOff>
                  </from>
                  <to>
                    <xdr:col>8</xdr:col>
                    <xdr:colOff>1127760</xdr:colOff>
                    <xdr:row>20</xdr:row>
                    <xdr:rowOff>38100</xdr:rowOff>
                  </to>
                </anchor>
              </controlPr>
            </control>
          </mc:Choice>
        </mc:AlternateContent>
        <mc:AlternateContent xmlns:mc="http://schemas.openxmlformats.org/markup-compatibility/2006">
          <mc:Choice Requires="x14">
            <control shapeId="86025" r:id="rId11" name="Check Box 9">
              <controlPr defaultSize="0" autoFill="0" autoLine="0" autoPict="0">
                <anchor moveWithCells="1">
                  <from>
                    <xdr:col>8</xdr:col>
                    <xdr:colOff>792480</xdr:colOff>
                    <xdr:row>22</xdr:row>
                    <xdr:rowOff>144780</xdr:rowOff>
                  </from>
                  <to>
                    <xdr:col>8</xdr:col>
                    <xdr:colOff>1127760</xdr:colOff>
                    <xdr:row>24</xdr:row>
                    <xdr:rowOff>198120</xdr:rowOff>
                  </to>
                </anchor>
              </controlPr>
            </control>
          </mc:Choice>
        </mc:AlternateContent>
        <mc:AlternateContent xmlns:mc="http://schemas.openxmlformats.org/markup-compatibility/2006">
          <mc:Choice Requires="x14">
            <control shapeId="86026" r:id="rId12" name="Check Box 10">
              <controlPr defaultSize="0" autoFill="0" autoLine="0" autoPict="0">
                <anchor moveWithCells="1">
                  <from>
                    <xdr:col>8</xdr:col>
                    <xdr:colOff>792480</xdr:colOff>
                    <xdr:row>34</xdr:row>
                    <xdr:rowOff>144780</xdr:rowOff>
                  </from>
                  <to>
                    <xdr:col>8</xdr:col>
                    <xdr:colOff>1127760</xdr:colOff>
                    <xdr:row>37</xdr:row>
                    <xdr:rowOff>38100</xdr:rowOff>
                  </to>
                </anchor>
              </controlPr>
            </control>
          </mc:Choice>
        </mc:AlternateContent>
        <mc:AlternateContent xmlns:mc="http://schemas.openxmlformats.org/markup-compatibility/2006">
          <mc:Choice Requires="x14">
            <control shapeId="86027" r:id="rId13" name="Check Box 11">
              <controlPr defaultSize="0" autoFill="0" autoLine="0" autoPict="0">
                <anchor moveWithCells="1">
                  <from>
                    <xdr:col>3</xdr:col>
                    <xdr:colOff>800100</xdr:colOff>
                    <xdr:row>7</xdr:row>
                    <xdr:rowOff>7620</xdr:rowOff>
                  </from>
                  <to>
                    <xdr:col>3</xdr:col>
                    <xdr:colOff>1051560</xdr:colOff>
                    <xdr:row>9</xdr:row>
                    <xdr:rowOff>7620</xdr:rowOff>
                  </to>
                </anchor>
              </controlPr>
            </control>
          </mc:Choice>
        </mc:AlternateContent>
        <mc:AlternateContent xmlns:mc="http://schemas.openxmlformats.org/markup-compatibility/2006">
          <mc:Choice Requires="x14">
            <control shapeId="86028" r:id="rId14" name="Check Box 12">
              <controlPr defaultSize="0" autoFill="0" autoLine="0" autoPict="0">
                <anchor moveWithCells="1">
                  <from>
                    <xdr:col>3</xdr:col>
                    <xdr:colOff>792480</xdr:colOff>
                    <xdr:row>10</xdr:row>
                    <xdr:rowOff>137160</xdr:rowOff>
                  </from>
                  <to>
                    <xdr:col>3</xdr:col>
                    <xdr:colOff>1127760</xdr:colOff>
                    <xdr:row>13</xdr:row>
                    <xdr:rowOff>38100</xdr:rowOff>
                  </to>
                </anchor>
              </controlPr>
            </control>
          </mc:Choice>
        </mc:AlternateContent>
        <mc:AlternateContent xmlns:mc="http://schemas.openxmlformats.org/markup-compatibility/2006">
          <mc:Choice Requires="x14">
            <control shapeId="86029" r:id="rId15" name="Check Box 13">
              <controlPr defaultSize="0" autoFill="0" autoLine="0" autoPict="0">
                <anchor moveWithCells="1">
                  <from>
                    <xdr:col>3</xdr:col>
                    <xdr:colOff>792480</xdr:colOff>
                    <xdr:row>18</xdr:row>
                    <xdr:rowOff>7620</xdr:rowOff>
                  </from>
                  <to>
                    <xdr:col>3</xdr:col>
                    <xdr:colOff>1036320</xdr:colOff>
                    <xdr:row>20</xdr:row>
                    <xdr:rowOff>15240</xdr:rowOff>
                  </to>
                </anchor>
              </controlPr>
            </control>
          </mc:Choice>
        </mc:AlternateContent>
        <mc:AlternateContent xmlns:mc="http://schemas.openxmlformats.org/markup-compatibility/2006">
          <mc:Choice Requires="x14">
            <control shapeId="86030" r:id="rId16" name="Check Box 14">
              <controlPr defaultSize="0" autoFill="0" autoLine="0" autoPict="0">
                <anchor moveWithCells="1">
                  <from>
                    <xdr:col>3</xdr:col>
                    <xdr:colOff>792480</xdr:colOff>
                    <xdr:row>21</xdr:row>
                    <xdr:rowOff>144780</xdr:rowOff>
                  </from>
                  <to>
                    <xdr:col>3</xdr:col>
                    <xdr:colOff>1127760</xdr:colOff>
                    <xdr:row>24</xdr:row>
                    <xdr:rowOff>45720</xdr:rowOff>
                  </to>
                </anchor>
              </controlPr>
            </control>
          </mc:Choice>
        </mc:AlternateContent>
        <mc:AlternateContent xmlns:mc="http://schemas.openxmlformats.org/markup-compatibility/2006">
          <mc:Choice Requires="x14">
            <control shapeId="86031" r:id="rId17" name="Check Box 15">
              <controlPr defaultSize="0" autoFill="0" autoLine="0" autoPict="0">
                <anchor moveWithCells="1">
                  <from>
                    <xdr:col>3</xdr:col>
                    <xdr:colOff>800100</xdr:colOff>
                    <xdr:row>30</xdr:row>
                    <xdr:rowOff>7620</xdr:rowOff>
                  </from>
                  <to>
                    <xdr:col>3</xdr:col>
                    <xdr:colOff>1051560</xdr:colOff>
                    <xdr:row>32</xdr:row>
                    <xdr:rowOff>15240</xdr:rowOff>
                  </to>
                </anchor>
              </controlPr>
            </control>
          </mc:Choice>
        </mc:AlternateContent>
        <mc:AlternateContent xmlns:mc="http://schemas.openxmlformats.org/markup-compatibility/2006">
          <mc:Choice Requires="x14">
            <control shapeId="86032" r:id="rId18" name="Check Box 16">
              <controlPr defaultSize="0" autoFill="0" autoLine="0" autoPict="0">
                <anchor moveWithCells="1">
                  <from>
                    <xdr:col>3</xdr:col>
                    <xdr:colOff>800100</xdr:colOff>
                    <xdr:row>35</xdr:row>
                    <xdr:rowOff>152400</xdr:rowOff>
                  </from>
                  <to>
                    <xdr:col>3</xdr:col>
                    <xdr:colOff>1135380</xdr:colOff>
                    <xdr:row>38</xdr:row>
                    <xdr:rowOff>45720</xdr:rowOff>
                  </to>
                </anchor>
              </controlPr>
            </control>
          </mc:Choice>
        </mc:AlternateContent>
        <mc:AlternateContent xmlns:mc="http://schemas.openxmlformats.org/markup-compatibility/2006">
          <mc:Choice Requires="x14">
            <control shapeId="86033" r:id="rId19" name="Check Box 17">
              <controlPr defaultSize="0" autoFill="0" autoLine="0" autoPict="0">
                <anchor moveWithCells="1">
                  <from>
                    <xdr:col>8</xdr:col>
                    <xdr:colOff>792480</xdr:colOff>
                    <xdr:row>14</xdr:row>
                    <xdr:rowOff>7620</xdr:rowOff>
                  </from>
                  <to>
                    <xdr:col>8</xdr:col>
                    <xdr:colOff>1036320</xdr:colOff>
                    <xdr:row>16</xdr:row>
                    <xdr:rowOff>15240</xdr:rowOff>
                  </to>
                </anchor>
              </controlPr>
            </control>
          </mc:Choice>
        </mc:AlternateContent>
        <mc:AlternateContent xmlns:mc="http://schemas.openxmlformats.org/markup-compatibility/2006">
          <mc:Choice Requires="x14">
            <control shapeId="86034" r:id="rId20" name="Check Box 18">
              <controlPr defaultSize="0" autoFill="0" autoLine="0" autoPict="0">
                <anchor moveWithCells="1">
                  <from>
                    <xdr:col>8</xdr:col>
                    <xdr:colOff>792480</xdr:colOff>
                    <xdr:row>17</xdr:row>
                    <xdr:rowOff>144780</xdr:rowOff>
                  </from>
                  <to>
                    <xdr:col>8</xdr:col>
                    <xdr:colOff>1127760</xdr:colOff>
                    <xdr:row>20</xdr:row>
                    <xdr:rowOff>38100</xdr:rowOff>
                  </to>
                </anchor>
              </controlPr>
            </control>
          </mc:Choice>
        </mc:AlternateContent>
        <mc:AlternateContent xmlns:mc="http://schemas.openxmlformats.org/markup-compatibility/2006">
          <mc:Choice Requires="x14">
            <control shapeId="86035" r:id="rId21" name="Check Box 19">
              <controlPr defaultSize="0" autoFill="0" autoLine="0" autoPict="0">
                <anchor moveWithCells="1">
                  <from>
                    <xdr:col>8</xdr:col>
                    <xdr:colOff>792480</xdr:colOff>
                    <xdr:row>22</xdr:row>
                    <xdr:rowOff>144780</xdr:rowOff>
                  </from>
                  <to>
                    <xdr:col>8</xdr:col>
                    <xdr:colOff>1127760</xdr:colOff>
                    <xdr:row>24</xdr:row>
                    <xdr:rowOff>198120</xdr:rowOff>
                  </to>
                </anchor>
              </controlPr>
            </control>
          </mc:Choice>
        </mc:AlternateContent>
        <mc:AlternateContent xmlns:mc="http://schemas.openxmlformats.org/markup-compatibility/2006">
          <mc:Choice Requires="x14">
            <control shapeId="86036" r:id="rId22" name="Check Box 20">
              <controlPr defaultSize="0" autoFill="0" autoLine="0" autoPict="0">
                <anchor moveWithCells="1">
                  <from>
                    <xdr:col>8</xdr:col>
                    <xdr:colOff>792480</xdr:colOff>
                    <xdr:row>34</xdr:row>
                    <xdr:rowOff>144780</xdr:rowOff>
                  </from>
                  <to>
                    <xdr:col>8</xdr:col>
                    <xdr:colOff>1127760</xdr:colOff>
                    <xdr:row>37</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sheetPr>
  <dimension ref="A1:V68"/>
  <sheetViews>
    <sheetView showGridLines="0" zoomScale="77" zoomScaleNormal="96" zoomScaleSheetLayoutView="120" workbookViewId="0">
      <selection activeCell="N23" sqref="N23"/>
    </sheetView>
  </sheetViews>
  <sheetFormatPr defaultColWidth="9" defaultRowHeight="17.399999999999999"/>
  <cols>
    <col min="1" max="1" width="2.77734375" style="54" customWidth="1"/>
    <col min="2" max="2" width="7.21875" style="54" customWidth="1"/>
    <col min="3" max="3" width="8.6640625" style="54" customWidth="1"/>
    <col min="4" max="4" width="6.33203125" style="54" customWidth="1"/>
    <col min="5" max="6" width="7" style="54" customWidth="1"/>
    <col min="7" max="12" width="4.88671875" style="54" customWidth="1"/>
    <col min="13" max="13" width="11.109375" style="54" bestFit="1" customWidth="1"/>
    <col min="14" max="14" width="25.21875" style="54" customWidth="1"/>
    <col min="15" max="15" width="26" style="54" customWidth="1"/>
    <col min="16" max="23" width="7.6640625" style="54" customWidth="1"/>
    <col min="24" max="16384" width="9" style="54"/>
  </cols>
  <sheetData>
    <row r="1" spans="1:22" ht="19.2">
      <c r="A1" s="53" t="s">
        <v>343</v>
      </c>
      <c r="B1" s="64"/>
      <c r="O1" s="65"/>
    </row>
    <row r="2" spans="1:22" ht="24" customHeight="1">
      <c r="A2" s="66"/>
      <c r="C2" s="67"/>
      <c r="D2" s="67"/>
      <c r="E2" s="67"/>
      <c r="F2" s="67"/>
      <c r="G2" s="67"/>
      <c r="H2" s="67"/>
      <c r="I2" s="67"/>
      <c r="J2" s="67"/>
      <c r="K2" s="67"/>
      <c r="L2" s="67"/>
      <c r="M2" s="67"/>
      <c r="N2" s="21" t="s">
        <v>342</v>
      </c>
      <c r="O2" s="162" t="str">
        <f>はじめに!D3</f>
        <v>中山間〇〇集落協定</v>
      </c>
      <c r="P2" s="67"/>
      <c r="Q2" s="67"/>
      <c r="R2" s="67"/>
      <c r="S2" s="67"/>
      <c r="T2" s="67"/>
      <c r="U2" s="67"/>
    </row>
    <row r="3" spans="1:22" ht="29.25" customHeight="1">
      <c r="C3" s="68"/>
      <c r="D3" s="68"/>
      <c r="E3" s="52"/>
      <c r="F3" s="193" t="s">
        <v>16</v>
      </c>
      <c r="G3" s="22" t="s">
        <v>341</v>
      </c>
      <c r="H3" s="68"/>
      <c r="I3" s="68"/>
      <c r="J3" s="68"/>
      <c r="K3" s="68"/>
      <c r="M3" s="68"/>
      <c r="O3" s="21"/>
    </row>
    <row r="4" spans="1:22" ht="21.75" customHeight="1">
      <c r="C4" s="68"/>
      <c r="D4" s="68"/>
      <c r="E4" s="52"/>
      <c r="F4" s="52"/>
      <c r="G4" s="181"/>
      <c r="H4" s="181" t="s">
        <v>373</v>
      </c>
      <c r="I4" s="68"/>
      <c r="J4" s="68"/>
      <c r="K4" s="68"/>
      <c r="M4" s="68"/>
      <c r="O4" s="21"/>
    </row>
    <row r="5" spans="1:22" ht="21" customHeight="1">
      <c r="B5" s="55" t="s">
        <v>140</v>
      </c>
      <c r="C5" s="69"/>
      <c r="D5" s="69"/>
      <c r="E5" s="69"/>
      <c r="F5" s="69"/>
      <c r="G5" s="69"/>
      <c r="H5" s="69"/>
      <c r="I5" s="69"/>
      <c r="J5" s="69"/>
      <c r="K5" s="69"/>
      <c r="L5" s="69"/>
      <c r="M5" s="55"/>
      <c r="N5" s="69"/>
      <c r="O5" s="69"/>
    </row>
    <row r="6" spans="1:22" ht="21.6" customHeight="1">
      <c r="B6" s="449" t="s">
        <v>462</v>
      </c>
      <c r="C6" s="450"/>
      <c r="D6" s="450"/>
      <c r="E6" s="450"/>
      <c r="F6" s="450"/>
      <c r="G6" s="450"/>
      <c r="H6" s="450"/>
      <c r="I6" s="450"/>
      <c r="J6" s="450"/>
      <c r="K6" s="450"/>
      <c r="L6" s="450"/>
      <c r="M6" s="450"/>
      <c r="N6" s="450"/>
      <c r="O6" s="450"/>
    </row>
    <row r="7" spans="1:22" ht="30.6" customHeight="1">
      <c r="B7" s="451" t="s">
        <v>463</v>
      </c>
      <c r="C7" s="451"/>
      <c r="D7" s="439" t="s">
        <v>141</v>
      </c>
      <c r="E7" s="439"/>
      <c r="F7" s="439"/>
      <c r="G7" s="452" t="s">
        <v>465</v>
      </c>
      <c r="H7" s="453"/>
      <c r="I7" s="453"/>
      <c r="J7" s="453"/>
      <c r="K7" s="453"/>
      <c r="L7" s="453"/>
      <c r="M7" s="439" t="s">
        <v>142</v>
      </c>
      <c r="N7" s="439"/>
      <c r="O7" s="438" t="s">
        <v>464</v>
      </c>
      <c r="P7" s="436"/>
      <c r="Q7" s="437"/>
      <c r="R7" s="437"/>
      <c r="S7" s="437"/>
      <c r="T7" s="437"/>
      <c r="U7" s="437"/>
      <c r="V7" s="437"/>
    </row>
    <row r="8" spans="1:22" ht="18" customHeight="1">
      <c r="B8" s="438" t="s">
        <v>143</v>
      </c>
      <c r="C8" s="458" t="s">
        <v>461</v>
      </c>
      <c r="D8" s="439" t="s">
        <v>144</v>
      </c>
      <c r="E8" s="438" t="s">
        <v>145</v>
      </c>
      <c r="F8" s="438" t="s">
        <v>146</v>
      </c>
      <c r="G8" s="454"/>
      <c r="H8" s="455"/>
      <c r="I8" s="455"/>
      <c r="J8" s="455"/>
      <c r="K8" s="455"/>
      <c r="L8" s="455"/>
      <c r="M8" s="439" t="s">
        <v>147</v>
      </c>
      <c r="N8" s="439" t="s">
        <v>148</v>
      </c>
      <c r="O8" s="439"/>
      <c r="P8" s="436"/>
      <c r="Q8" s="437"/>
      <c r="R8" s="437"/>
      <c r="S8" s="437"/>
      <c r="T8" s="437"/>
      <c r="U8" s="437"/>
      <c r="V8" s="437"/>
    </row>
    <row r="9" spans="1:22" ht="21" customHeight="1">
      <c r="B9" s="438"/>
      <c r="C9" s="459"/>
      <c r="D9" s="439"/>
      <c r="E9" s="438"/>
      <c r="F9" s="439"/>
      <c r="G9" s="456"/>
      <c r="H9" s="457"/>
      <c r="I9" s="457"/>
      <c r="J9" s="457"/>
      <c r="K9" s="457"/>
      <c r="L9" s="457"/>
      <c r="M9" s="439"/>
      <c r="N9" s="439"/>
      <c r="O9" s="439"/>
      <c r="P9" s="436"/>
      <c r="Q9" s="437"/>
      <c r="R9" s="437"/>
      <c r="S9" s="437"/>
      <c r="T9" s="437"/>
      <c r="U9" s="437"/>
      <c r="V9" s="437"/>
    </row>
    <row r="10" spans="1:22" ht="37.799999999999997" customHeight="1">
      <c r="A10" s="70"/>
      <c r="B10" s="202">
        <v>45753</v>
      </c>
      <c r="C10" s="203">
        <v>8.3333333333333329E-2</v>
      </c>
      <c r="D10" s="204">
        <v>10</v>
      </c>
      <c r="E10" s="204">
        <v>1</v>
      </c>
      <c r="F10" s="179">
        <f>SUM(D10+E10)</f>
        <v>11</v>
      </c>
      <c r="G10" s="199">
        <v>71</v>
      </c>
      <c r="H10" s="199"/>
      <c r="I10" s="199"/>
      <c r="J10" s="199"/>
      <c r="K10" s="199"/>
      <c r="L10" s="199"/>
      <c r="M10" s="178" t="str">
        <f>IF(G10="","",(IFERROR(VLOOKUP($G10,【選択肢】!$K$3:$O$86,2,)," ")&amp;IF(H10="","",","&amp;IFERROR(VLOOKUP($H10,【選択肢】!$K$3:$O$86,2,)," ")&amp;IF(I10="","",","&amp;IFERROR(VLOOKUP($I10,【選択肢】!$K$3:$O$86,2,)," ")&amp;IF(J10="","",","&amp;IFERROR(VLOOKUP($J10,【選択肢】!$K$3:$O$86,2,)," ")&amp;IF(K10="","",","&amp;IFERROR(VLOOKUP($K10,【選択肢】!$K$3:$O$86,2,)," ")&amp;IF(L10="","",","&amp;IFERROR(VLOOKUP($L10,【選択肢】!$K$3:$O$86,2,)," "))))))))</f>
        <v>中山間直払</v>
      </c>
      <c r="N10" s="178" t="str">
        <f>IF(G10="","",(IFERROR(VLOOKUP($G10,【選択肢】!$K$3:$O$86,5,)," ")&amp;IF(H10="","",","&amp;IFERROR(VLOOKUP($H10,【選択肢】!$K$3:$O$86,5,)," ")&amp;IF(I10="","",","&amp;IFERROR(VLOOKUP($I10,【選択肢】!$K$3:$O$86,5,)," ")&amp;IF(J10="","",","&amp;IFERROR(VLOOKUP($J10,【選択肢】!$K$3:$O$86,5,)," ")&amp;IF(K10="","",","&amp;IFERROR(VLOOKUP($K10,【選択肢】!$K$3:$O$86,5,)," ")&amp;IF(L10="","",","&amp;IFERROR(VLOOKUP($L10,【選択肢】!$K$3:$O$86,5,)," "))))))))</f>
        <v>周辺林地の下草刈り</v>
      </c>
      <c r="O10" s="196" t="s">
        <v>490</v>
      </c>
      <c r="P10" s="71"/>
      <c r="Q10" s="70"/>
      <c r="R10" s="70"/>
      <c r="S10" s="70"/>
      <c r="T10" s="70"/>
      <c r="U10" s="70"/>
      <c r="V10" s="70"/>
    </row>
    <row r="11" spans="1:22" ht="27.6" customHeight="1">
      <c r="B11" s="205">
        <v>45760</v>
      </c>
      <c r="C11" s="206">
        <v>8.3333333333333329E-2</v>
      </c>
      <c r="D11" s="207">
        <v>8</v>
      </c>
      <c r="E11" s="207">
        <v>1</v>
      </c>
      <c r="F11" s="180">
        <f>SUM(D11+E11)</f>
        <v>9</v>
      </c>
      <c r="G11" s="200">
        <v>69</v>
      </c>
      <c r="H11" s="200"/>
      <c r="I11" s="200"/>
      <c r="J11" s="200"/>
      <c r="K11" s="200"/>
      <c r="L11" s="200"/>
      <c r="M11" s="178" t="str">
        <f>IF(G11="","",(IFERROR(VLOOKUP($G11,【選択肢】!$K$3:$O$86,2,)," ")&amp;IF(H11="","",","&amp;IFERROR(VLOOKUP($H11,【選択肢】!$K$3:$O$86,2,)," ")&amp;IF(I11="","",","&amp;IFERROR(VLOOKUP($I11,【選択肢】!$K$3:$O$86,2,)," ")&amp;IF(J11="","",","&amp;IFERROR(VLOOKUP($J11,【選択肢】!$K$3:$O$86,2,)," ")&amp;IF(K11="","",","&amp;IFERROR(VLOOKUP($K11,【選択肢】!$K$3:$O$86,2,)," ")&amp;IF(L11="","",","&amp;IFERROR(VLOOKUP($L11,【選択肢】!$K$3:$O$86,2,)," "))))))))</f>
        <v>中山間直払</v>
      </c>
      <c r="N11" s="178" t="str">
        <f>IF(G11="","",(IFERROR(VLOOKUP($G11,【選択肢】!$K$3:$O$86,5,)," ")&amp;IF(H11="","",","&amp;IFERROR(VLOOKUP($H11,【選択肢】!$K$3:$O$86,5,)," ")&amp;IF(I11="","",","&amp;IFERROR(VLOOKUP($I11,【選択肢】!$K$3:$O$86,5,)," ")&amp;IF(J11="","",","&amp;IFERROR(VLOOKUP($J11,【選択肢】!$K$3:$O$86,5,)," ")&amp;IF(K11="","",","&amp;IFERROR(VLOOKUP($K11,【選択肢】!$K$3:$O$86,5,)," ")&amp;IF(L11="","",","&amp;IFERROR(VLOOKUP($L11,【選択肢】!$K$3:$O$86,5,)," "))))))))</f>
        <v>水路管理活動</v>
      </c>
      <c r="O11" s="197" t="s">
        <v>489</v>
      </c>
      <c r="P11" s="71"/>
      <c r="Q11" s="70"/>
      <c r="R11" s="70"/>
      <c r="S11" s="70"/>
      <c r="T11" s="70"/>
      <c r="U11" s="70"/>
      <c r="V11" s="70"/>
    </row>
    <row r="12" spans="1:22">
      <c r="B12" s="205"/>
      <c r="C12" s="206"/>
      <c r="D12" s="207"/>
      <c r="E12" s="207"/>
      <c r="F12" s="180">
        <f>SUM(D12+E12)</f>
        <v>0</v>
      </c>
      <c r="G12" s="200"/>
      <c r="H12" s="200"/>
      <c r="I12" s="200"/>
      <c r="J12" s="200"/>
      <c r="K12" s="200"/>
      <c r="L12" s="200"/>
      <c r="M12" s="178" t="str">
        <f>IF(G12="","",(IFERROR(VLOOKUP($G12,【選択肢】!$K$3:$O$86,2,)," ")&amp;IF(H12="","",","&amp;IFERROR(VLOOKUP($H12,【選択肢】!$K$3:$O$86,2,)," ")&amp;IF(I12="","",","&amp;IFERROR(VLOOKUP($I12,【選択肢】!$K$3:$O$86,2,)," ")&amp;IF(J12="","",","&amp;IFERROR(VLOOKUP($J12,【選択肢】!$K$3:$O$86,2,)," ")&amp;IF(K12="","",","&amp;IFERROR(VLOOKUP($K12,【選択肢】!$K$3:$O$86,2,)," ")&amp;IF(L12="","",","&amp;IFERROR(VLOOKUP($L12,【選択肢】!$K$3:$O$86,2,)," "))))))))</f>
        <v/>
      </c>
      <c r="N12" s="178" t="str">
        <f>IF(G12="","",(IFERROR(VLOOKUP($G12,【選択肢】!$K$3:$O$86,5,)," ")&amp;IF(H12="","",","&amp;IFERROR(VLOOKUP($H12,【選択肢】!$K$3:$O$86,5,)," ")&amp;IF(I12="","",","&amp;IFERROR(VLOOKUP($I12,【選択肢】!$K$3:$O$86,5,)," ")&amp;IF(J12="","",","&amp;IFERROR(VLOOKUP($J12,【選択肢】!$K$3:$O$86,5,)," ")&amp;IF(K12="","",","&amp;IFERROR(VLOOKUP($K12,【選択肢】!$K$3:$O$86,5,)," ")&amp;IF(L12="","",","&amp;IFERROR(VLOOKUP($L12,【選択肢】!$K$3:$O$86,5,)," "))))))))</f>
        <v/>
      </c>
      <c r="O12" s="197"/>
      <c r="P12" s="71"/>
      <c r="Q12" s="70"/>
      <c r="R12" s="70"/>
      <c r="S12" s="70"/>
      <c r="T12" s="70"/>
      <c r="U12" s="70"/>
      <c r="V12" s="70"/>
    </row>
    <row r="13" spans="1:22">
      <c r="B13" s="205"/>
      <c r="C13" s="208"/>
      <c r="D13" s="207"/>
      <c r="E13" s="209"/>
      <c r="F13" s="180">
        <f>SUM(D13+E13)</f>
        <v>0</v>
      </c>
      <c r="G13" s="201"/>
      <c r="H13" s="201"/>
      <c r="I13" s="201"/>
      <c r="J13" s="201"/>
      <c r="K13" s="201"/>
      <c r="L13" s="201"/>
      <c r="M13" s="178" t="str">
        <f>IF(G13="","",(IFERROR(VLOOKUP($G13,【選択肢】!$K$3:$O$86,2,)," ")&amp;IF(H13="","",","&amp;IFERROR(VLOOKUP($H13,【選択肢】!$K$3:$O$86,2,)," ")&amp;IF(I13="","",","&amp;IFERROR(VLOOKUP($I13,【選択肢】!$K$3:$O$86,2,)," ")&amp;IF(J13="","",","&amp;IFERROR(VLOOKUP($J13,【選択肢】!$K$3:$O$86,2,)," ")&amp;IF(K13="","",","&amp;IFERROR(VLOOKUP($K13,【選択肢】!$K$3:$O$86,2,)," ")&amp;IF(L13="","",","&amp;IFERROR(VLOOKUP($L13,【選択肢】!$K$3:$O$86,2,)," "))))))))</f>
        <v/>
      </c>
      <c r="N13" s="178" t="str">
        <f>IF(G13="","",(IFERROR(VLOOKUP($G13,【選択肢】!$K$3:$O$86,5,)," ")&amp;IF(H13="","",","&amp;IFERROR(VLOOKUP($H13,【選択肢】!$K$3:$O$86,5,)," ")&amp;IF(I13="","",","&amp;IFERROR(VLOOKUP($I13,【選択肢】!$K$3:$O$86,5,)," ")&amp;IF(J13="","",","&amp;IFERROR(VLOOKUP($J13,【選択肢】!$K$3:$O$86,5,)," ")&amp;IF(K13="","",","&amp;IFERROR(VLOOKUP($K13,【選択肢】!$K$3:$O$86,5,)," ")&amp;IF(L13="","",","&amp;IFERROR(VLOOKUP($L13,【選択肢】!$K$3:$O$86,5,)," "))))))))</f>
        <v/>
      </c>
      <c r="O13" s="198"/>
      <c r="P13" s="71"/>
      <c r="Q13" s="70"/>
      <c r="R13" s="70"/>
      <c r="S13" s="70"/>
      <c r="T13" s="70"/>
      <c r="U13" s="70"/>
      <c r="V13" s="70"/>
    </row>
    <row r="14" spans="1:22">
      <c r="B14" s="205"/>
      <c r="C14" s="206"/>
      <c r="D14" s="207"/>
      <c r="E14" s="207"/>
      <c r="F14" s="180">
        <f t="shared" ref="F14:F22" si="0">SUM(D14+E14)</f>
        <v>0</v>
      </c>
      <c r="G14" s="200"/>
      <c r="H14" s="200"/>
      <c r="I14" s="200"/>
      <c r="J14" s="200"/>
      <c r="K14" s="200"/>
      <c r="L14" s="200"/>
      <c r="M14" s="178" t="str">
        <f>IF(G14="","",(IFERROR(VLOOKUP($G14,【選択肢】!$K$3:$O$86,2,)," ")&amp;IF(H14="","",","&amp;IFERROR(VLOOKUP($H14,【選択肢】!$K$3:$O$86,2,)," ")&amp;IF(I14="","",","&amp;IFERROR(VLOOKUP($I14,【選択肢】!$K$3:$O$86,2,)," ")&amp;IF(J14="","",","&amp;IFERROR(VLOOKUP($J14,【選択肢】!$K$3:$O$86,2,)," ")&amp;IF(K14="","",","&amp;IFERROR(VLOOKUP($K14,【選択肢】!$K$3:$O$86,2,)," ")&amp;IF(L14="","",","&amp;IFERROR(VLOOKUP($L14,【選択肢】!$K$3:$O$86,2,)," "))))))))</f>
        <v/>
      </c>
      <c r="N14" s="178" t="str">
        <f>IF(G14="","",(IFERROR(VLOOKUP($G14,【選択肢】!$K$3:$O$86,5,)," ")&amp;IF(H14="","",","&amp;IFERROR(VLOOKUP($H14,【選択肢】!$K$3:$O$86,5,)," ")&amp;IF(I14="","",","&amp;IFERROR(VLOOKUP($I14,【選択肢】!$K$3:$O$86,5,)," ")&amp;IF(J14="","",","&amp;IFERROR(VLOOKUP($J14,【選択肢】!$K$3:$O$86,5,)," ")&amp;IF(K14="","",","&amp;IFERROR(VLOOKUP($K14,【選択肢】!$K$3:$O$86,5,)," ")&amp;IF(L14="","",","&amp;IFERROR(VLOOKUP($L14,【選択肢】!$K$3:$O$86,5,)," "))))))))</f>
        <v/>
      </c>
      <c r="O14" s="197"/>
      <c r="P14" s="71"/>
      <c r="Q14" s="70"/>
      <c r="R14" s="70"/>
      <c r="S14" s="70"/>
      <c r="T14" s="70"/>
      <c r="U14" s="70"/>
      <c r="V14" s="70"/>
    </row>
    <row r="15" spans="1:22">
      <c r="B15" s="205"/>
      <c r="C15" s="206"/>
      <c r="D15" s="207"/>
      <c r="E15" s="207"/>
      <c r="F15" s="180">
        <f t="shared" si="0"/>
        <v>0</v>
      </c>
      <c r="G15" s="200"/>
      <c r="H15" s="200"/>
      <c r="I15" s="200"/>
      <c r="J15" s="200"/>
      <c r="K15" s="200"/>
      <c r="L15" s="200"/>
      <c r="M15" s="178" t="str">
        <f>IF(G15="","",(IFERROR(VLOOKUP($G15,【選択肢】!$K$3:$O$86,2,)," ")&amp;IF(H15="","",","&amp;IFERROR(VLOOKUP($H15,【選択肢】!$K$3:$O$86,2,)," ")&amp;IF(I15="","",","&amp;IFERROR(VLOOKUP($I15,【選択肢】!$K$3:$O$86,2,)," ")&amp;IF(J15="","",","&amp;IFERROR(VLOOKUP($J15,【選択肢】!$K$3:$O$86,2,)," ")&amp;IF(K15="","",","&amp;IFERROR(VLOOKUP($K15,【選択肢】!$K$3:$O$86,2,)," ")&amp;IF(L15="","",","&amp;IFERROR(VLOOKUP($L15,【選択肢】!$K$3:$O$86,2,)," "))))))))</f>
        <v/>
      </c>
      <c r="N15" s="178" t="str">
        <f>IF(G15="","",(IFERROR(VLOOKUP($G15,【選択肢】!$K$3:$O$86,5,)," ")&amp;IF(H15="","",","&amp;IFERROR(VLOOKUP($H15,【選択肢】!$K$3:$O$86,5,)," ")&amp;IF(I15="","",","&amp;IFERROR(VLOOKUP($I15,【選択肢】!$K$3:$O$86,5,)," ")&amp;IF(J15="","",","&amp;IFERROR(VLOOKUP($J15,【選択肢】!$K$3:$O$86,5,)," ")&amp;IF(K15="","",","&amp;IFERROR(VLOOKUP($K15,【選択肢】!$K$3:$O$86,5,)," ")&amp;IF(L15="","",","&amp;IFERROR(VLOOKUP($L15,【選択肢】!$K$3:$O$86,5,)," "))))))))</f>
        <v/>
      </c>
      <c r="O15" s="197"/>
      <c r="P15" s="71"/>
      <c r="Q15" s="70"/>
      <c r="R15" s="70"/>
      <c r="S15" s="70"/>
      <c r="T15" s="70"/>
      <c r="U15" s="70"/>
      <c r="V15" s="70"/>
    </row>
    <row r="16" spans="1:22">
      <c r="B16" s="205"/>
      <c r="C16" s="206"/>
      <c r="D16" s="207"/>
      <c r="E16" s="207"/>
      <c r="F16" s="180">
        <f t="shared" si="0"/>
        <v>0</v>
      </c>
      <c r="G16" s="200"/>
      <c r="H16" s="200"/>
      <c r="I16" s="200"/>
      <c r="J16" s="200"/>
      <c r="K16" s="200"/>
      <c r="L16" s="200"/>
      <c r="M16" s="178" t="str">
        <f>IF(G16="","",(IFERROR(VLOOKUP($G16,【選択肢】!$K$3:$O$86,2,)," ")&amp;IF(H16="","",","&amp;IFERROR(VLOOKUP($H16,【選択肢】!$K$3:$O$86,2,)," ")&amp;IF(I16="","",","&amp;IFERROR(VLOOKUP($I16,【選択肢】!$K$3:$O$86,2,)," ")&amp;IF(J16="","",","&amp;IFERROR(VLOOKUP($J16,【選択肢】!$K$3:$O$86,2,)," ")&amp;IF(K16="","",","&amp;IFERROR(VLOOKUP($K16,【選択肢】!$K$3:$O$86,2,)," ")&amp;IF(L16="","",","&amp;IFERROR(VLOOKUP($L16,【選択肢】!$K$3:$O$86,2,)," "))))))))</f>
        <v/>
      </c>
      <c r="N16" s="178" t="str">
        <f>IF(G16="","",(IFERROR(VLOOKUP($G16,【選択肢】!$K$3:$O$86,5,)," ")&amp;IF(H16="","",","&amp;IFERROR(VLOOKUP($H16,【選択肢】!$K$3:$O$86,5,)," ")&amp;IF(I16="","",","&amp;IFERROR(VLOOKUP($I16,【選択肢】!$K$3:$O$86,5,)," ")&amp;IF(J16="","",","&amp;IFERROR(VLOOKUP($J16,【選択肢】!$K$3:$O$86,5,)," ")&amp;IF(K16="","",","&amp;IFERROR(VLOOKUP($K16,【選択肢】!$K$3:$O$86,5,)," ")&amp;IF(L16="","",","&amp;IFERROR(VLOOKUP($L16,【選択肢】!$K$3:$O$86,5,)," "))))))))</f>
        <v/>
      </c>
      <c r="O16" s="197"/>
      <c r="P16" s="71"/>
      <c r="Q16" s="70"/>
      <c r="R16" s="70"/>
      <c r="S16" s="70"/>
      <c r="T16" s="70"/>
      <c r="U16" s="70"/>
      <c r="V16" s="70"/>
    </row>
    <row r="17" spans="2:22">
      <c r="B17" s="205"/>
      <c r="C17" s="206"/>
      <c r="D17" s="207"/>
      <c r="E17" s="207"/>
      <c r="F17" s="180">
        <f t="shared" si="0"/>
        <v>0</v>
      </c>
      <c r="G17" s="200"/>
      <c r="H17" s="200"/>
      <c r="I17" s="200"/>
      <c r="J17" s="200"/>
      <c r="K17" s="200"/>
      <c r="L17" s="200"/>
      <c r="M17" s="178" t="str">
        <f>IF(G17="","",(IFERROR(VLOOKUP($G17,【選択肢】!$K$3:$O$86,2,)," ")&amp;IF(H17="","",","&amp;IFERROR(VLOOKUP($H17,【選択肢】!$K$3:$O$86,2,)," ")&amp;IF(I17="","",","&amp;IFERROR(VLOOKUP($I17,【選択肢】!$K$3:$O$86,2,)," ")&amp;IF(J17="","",","&amp;IFERROR(VLOOKUP($J17,【選択肢】!$K$3:$O$86,2,)," ")&amp;IF(K17="","",","&amp;IFERROR(VLOOKUP($K17,【選択肢】!$K$3:$O$86,2,)," ")&amp;IF(L17="","",","&amp;IFERROR(VLOOKUP($L17,【選択肢】!$K$3:$O$86,2,)," "))))))))</f>
        <v/>
      </c>
      <c r="N17" s="178" t="str">
        <f>IF(G17="","",(IFERROR(VLOOKUP($G17,【選択肢】!$K$3:$O$86,5,)," ")&amp;IF(H17="","",","&amp;IFERROR(VLOOKUP($H17,【選択肢】!$K$3:$O$86,5,)," ")&amp;IF(I17="","",","&amp;IFERROR(VLOOKUP($I17,【選択肢】!$K$3:$O$86,5,)," ")&amp;IF(J17="","",","&amp;IFERROR(VLOOKUP($J17,【選択肢】!$K$3:$O$86,5,)," ")&amp;IF(K17="","",","&amp;IFERROR(VLOOKUP($K17,【選択肢】!$K$3:$O$86,5,)," ")&amp;IF(L17="","",","&amp;IFERROR(VLOOKUP($L17,【選択肢】!$K$3:$O$86,5,)," "))))))))</f>
        <v/>
      </c>
      <c r="O17" s="197"/>
      <c r="P17" s="71"/>
      <c r="Q17" s="70"/>
      <c r="R17" s="70"/>
      <c r="S17" s="70"/>
      <c r="T17" s="70"/>
      <c r="U17" s="70"/>
      <c r="V17" s="70"/>
    </row>
    <row r="18" spans="2:22">
      <c r="B18" s="205"/>
      <c r="C18" s="206"/>
      <c r="D18" s="207"/>
      <c r="E18" s="207"/>
      <c r="F18" s="180">
        <f>SUM(D18+E18)</f>
        <v>0</v>
      </c>
      <c r="G18" s="200"/>
      <c r="H18" s="200"/>
      <c r="I18" s="200"/>
      <c r="J18" s="200"/>
      <c r="K18" s="200"/>
      <c r="L18" s="200"/>
      <c r="M18" s="178" t="str">
        <f>IF(G18="","",(IFERROR(VLOOKUP($G18,【選択肢】!$K$3:$O$86,2,)," ")&amp;IF(H18="","",","&amp;IFERROR(VLOOKUP($H18,【選択肢】!$K$3:$O$86,2,)," ")&amp;IF(I18="","",","&amp;IFERROR(VLOOKUP($I18,【選択肢】!$K$3:$O$86,2,)," ")&amp;IF(J18="","",","&amp;IFERROR(VLOOKUP($J18,【選択肢】!$K$3:$O$86,2,)," ")&amp;IF(K18="","",","&amp;IFERROR(VLOOKUP($K18,【選択肢】!$K$3:$O$86,2,)," ")&amp;IF(L18="","",","&amp;IFERROR(VLOOKUP($L18,【選択肢】!$K$3:$O$86,2,)," "))))))))</f>
        <v/>
      </c>
      <c r="N18" s="178" t="str">
        <f>IF(G18="","",(IFERROR(VLOOKUP($G18,【選択肢】!$K$3:$O$86,5,)," ")&amp;IF(H18="","",","&amp;IFERROR(VLOOKUP($H18,【選択肢】!$K$3:$O$86,5,)," ")&amp;IF(I18="","",","&amp;IFERROR(VLOOKUP($I18,【選択肢】!$K$3:$O$86,5,)," ")&amp;IF(J18="","",","&amp;IFERROR(VLOOKUP($J18,【選択肢】!$K$3:$O$86,5,)," ")&amp;IF(K18="","",","&amp;IFERROR(VLOOKUP($K18,【選択肢】!$K$3:$O$86,5,)," ")&amp;IF(L18="","",","&amp;IFERROR(VLOOKUP($L18,【選択肢】!$K$3:$O$86,5,)," "))))))))</f>
        <v/>
      </c>
      <c r="O18" s="197"/>
      <c r="P18" s="71"/>
      <c r="Q18" s="70"/>
      <c r="R18" s="70"/>
      <c r="S18" s="70"/>
      <c r="T18" s="70"/>
      <c r="U18" s="70"/>
      <c r="V18" s="70"/>
    </row>
    <row r="19" spans="2:22">
      <c r="B19" s="205"/>
      <c r="C19" s="206"/>
      <c r="D19" s="207"/>
      <c r="E19" s="207"/>
      <c r="F19" s="180">
        <f t="shared" si="0"/>
        <v>0</v>
      </c>
      <c r="G19" s="200"/>
      <c r="H19" s="200"/>
      <c r="I19" s="200"/>
      <c r="J19" s="200"/>
      <c r="K19" s="200"/>
      <c r="L19" s="200"/>
      <c r="M19" s="178" t="str">
        <f>IF(G19="","",(IFERROR(VLOOKUP($G19,【選択肢】!$K$3:$O$86,2,)," ")&amp;IF(H19="","",","&amp;IFERROR(VLOOKUP($H19,【選択肢】!$K$3:$O$86,2,)," ")&amp;IF(I19="","",","&amp;IFERROR(VLOOKUP($I19,【選択肢】!$K$3:$O$86,2,)," ")&amp;IF(J19="","",","&amp;IFERROR(VLOOKUP($J19,【選択肢】!$K$3:$O$86,2,)," ")&amp;IF(K19="","",","&amp;IFERROR(VLOOKUP($K19,【選択肢】!$K$3:$O$86,2,)," ")&amp;IF(L19="","",","&amp;IFERROR(VLOOKUP($L19,【選択肢】!$K$3:$O$86,2,)," "))))))))</f>
        <v/>
      </c>
      <c r="N19" s="178" t="str">
        <f>IF(G19="","",(IFERROR(VLOOKUP($G19,【選択肢】!$K$3:$O$86,5,)," ")&amp;IF(H19="","",","&amp;IFERROR(VLOOKUP($H19,【選択肢】!$K$3:$O$86,5,)," ")&amp;IF(I19="","",","&amp;IFERROR(VLOOKUP($I19,【選択肢】!$K$3:$O$86,5,)," ")&amp;IF(J19="","",","&amp;IFERROR(VLOOKUP($J19,【選択肢】!$K$3:$O$86,5,)," ")&amp;IF(K19="","",","&amp;IFERROR(VLOOKUP($K19,【選択肢】!$K$3:$O$86,5,)," ")&amp;IF(L19="","",","&amp;IFERROR(VLOOKUP($L19,【選択肢】!$K$3:$O$86,5,)," "))))))))</f>
        <v/>
      </c>
      <c r="O19" s="197"/>
      <c r="P19" s="71"/>
      <c r="Q19" s="70"/>
      <c r="R19" s="70"/>
      <c r="S19" s="70"/>
      <c r="T19" s="70"/>
      <c r="U19" s="70"/>
      <c r="V19" s="70"/>
    </row>
    <row r="20" spans="2:22">
      <c r="B20" s="205"/>
      <c r="C20" s="206"/>
      <c r="D20" s="207"/>
      <c r="E20" s="207"/>
      <c r="F20" s="180">
        <f t="shared" si="0"/>
        <v>0</v>
      </c>
      <c r="G20" s="200"/>
      <c r="H20" s="200"/>
      <c r="I20" s="200"/>
      <c r="J20" s="200"/>
      <c r="K20" s="200"/>
      <c r="L20" s="200"/>
      <c r="M20" s="178" t="str">
        <f>IF(G20="","",(IFERROR(VLOOKUP($G20,【選択肢】!$K$3:$O$86,2,)," ")&amp;IF(H20="","",","&amp;IFERROR(VLOOKUP($H20,【選択肢】!$K$3:$O$86,2,)," ")&amp;IF(I20="","",","&amp;IFERROR(VLOOKUP($I20,【選択肢】!$K$3:$O$86,2,)," ")&amp;IF(J20="","",","&amp;IFERROR(VLOOKUP($J20,【選択肢】!$K$3:$O$86,2,)," ")&amp;IF(K20="","",","&amp;IFERROR(VLOOKUP($K20,【選択肢】!$K$3:$O$86,2,)," ")&amp;IF(L20="","",","&amp;IFERROR(VLOOKUP($L20,【選択肢】!$K$3:$O$86,2,)," "))))))))</f>
        <v/>
      </c>
      <c r="N20" s="178" t="str">
        <f>IF(G20="","",(IFERROR(VLOOKUP($G20,【選択肢】!$K$3:$O$86,5,)," ")&amp;IF(H20="","",","&amp;IFERROR(VLOOKUP($H20,【選択肢】!$K$3:$O$86,5,)," ")&amp;IF(I20="","",","&amp;IFERROR(VLOOKUP($I20,【選択肢】!$K$3:$O$86,5,)," ")&amp;IF(J20="","",","&amp;IFERROR(VLOOKUP($J20,【選択肢】!$K$3:$O$86,5,)," ")&amp;IF(K20="","",","&amp;IFERROR(VLOOKUP($K20,【選択肢】!$K$3:$O$86,5,)," ")&amp;IF(L20="","",","&amp;IFERROR(VLOOKUP($L20,【選択肢】!$K$3:$O$86,5,)," "))))))))</f>
        <v/>
      </c>
      <c r="O20" s="197"/>
      <c r="P20" s="71"/>
      <c r="Q20" s="70"/>
      <c r="R20" s="70"/>
      <c r="S20" s="70"/>
      <c r="T20" s="70"/>
      <c r="U20" s="70"/>
      <c r="V20" s="70"/>
    </row>
    <row r="21" spans="2:22">
      <c r="B21" s="205"/>
      <c r="C21" s="206"/>
      <c r="D21" s="207"/>
      <c r="E21" s="207"/>
      <c r="F21" s="180">
        <f t="shared" si="0"/>
        <v>0</v>
      </c>
      <c r="G21" s="200"/>
      <c r="H21" s="200"/>
      <c r="I21" s="200"/>
      <c r="J21" s="200"/>
      <c r="K21" s="200"/>
      <c r="L21" s="200"/>
      <c r="M21" s="178" t="str">
        <f>IF(G21="","",(IFERROR(VLOOKUP($G21,【選択肢】!$K$3:$O$86,2,)," ")&amp;IF(H21="","",","&amp;IFERROR(VLOOKUP($H21,【選択肢】!$K$3:$O$86,2,)," ")&amp;IF(I21="","",","&amp;IFERROR(VLOOKUP($I21,【選択肢】!$K$3:$O$86,2,)," ")&amp;IF(J21="","",","&amp;IFERROR(VLOOKUP($J21,【選択肢】!$K$3:$O$86,2,)," ")&amp;IF(K21="","",","&amp;IFERROR(VLOOKUP($K21,【選択肢】!$K$3:$O$86,2,)," ")&amp;IF(L21="","",","&amp;IFERROR(VLOOKUP($L21,【選択肢】!$K$3:$O$86,2,)," "))))))))</f>
        <v/>
      </c>
      <c r="N21" s="178" t="str">
        <f>IF(G21="","",(IFERROR(VLOOKUP($G21,【選択肢】!$K$3:$O$86,5,)," ")&amp;IF(H21="","",","&amp;IFERROR(VLOOKUP($H21,【選択肢】!$K$3:$O$86,5,)," ")&amp;IF(I21="","",","&amp;IFERROR(VLOOKUP($I21,【選択肢】!$K$3:$O$86,5,)," ")&amp;IF(J21="","",","&amp;IFERROR(VLOOKUP($J21,【選択肢】!$K$3:$O$86,5,)," ")&amp;IF(K21="","",","&amp;IFERROR(VLOOKUP($K21,【選択肢】!$K$3:$O$86,5,)," ")&amp;IF(L21="","",","&amp;IFERROR(VLOOKUP($L21,【選択肢】!$K$3:$O$86,5,)," "))))))))</f>
        <v/>
      </c>
      <c r="O21" s="197"/>
      <c r="P21" s="71"/>
      <c r="Q21" s="70"/>
      <c r="R21" s="70"/>
      <c r="S21" s="70"/>
      <c r="T21" s="70"/>
      <c r="U21" s="70"/>
      <c r="V21" s="70"/>
    </row>
    <row r="22" spans="2:22">
      <c r="B22" s="205"/>
      <c r="C22" s="206"/>
      <c r="D22" s="207"/>
      <c r="E22" s="207"/>
      <c r="F22" s="180">
        <f t="shared" si="0"/>
        <v>0</v>
      </c>
      <c r="G22" s="200"/>
      <c r="H22" s="200"/>
      <c r="I22" s="200"/>
      <c r="J22" s="200"/>
      <c r="K22" s="200"/>
      <c r="L22" s="200"/>
      <c r="M22" s="178" t="str">
        <f>IF(G22="","",(IFERROR(VLOOKUP($G22,【選択肢】!$K$3:$O$86,2,)," ")&amp;IF(H22="","",","&amp;IFERROR(VLOOKUP($H22,【選択肢】!$K$3:$O$86,2,)," ")&amp;IF(I22="","",","&amp;IFERROR(VLOOKUP($I22,【選択肢】!$K$3:$O$86,2,)," ")&amp;IF(J22="","",","&amp;IFERROR(VLOOKUP($J22,【選択肢】!$K$3:$O$86,2,)," ")&amp;IF(K22="","",","&amp;IFERROR(VLOOKUP($K22,【選択肢】!$K$3:$O$86,2,)," ")&amp;IF(L22="","",","&amp;IFERROR(VLOOKUP($L22,【選択肢】!$K$3:$O$86,2,)," "))))))))</f>
        <v/>
      </c>
      <c r="N22" s="178" t="str">
        <f>IF(G22="","",(IFERROR(VLOOKUP($G22,【選択肢】!$K$3:$O$86,5,)," ")&amp;IF(H22="","",","&amp;IFERROR(VLOOKUP($H22,【選択肢】!$K$3:$O$86,5,)," ")&amp;IF(I22="","",","&amp;IFERROR(VLOOKUP($I22,【選択肢】!$K$3:$O$86,5,)," ")&amp;IF(J22="","",","&amp;IFERROR(VLOOKUP($J22,【選択肢】!$K$3:$O$86,5,)," ")&amp;IF(K22="","",","&amp;IFERROR(VLOOKUP($K22,【選択肢】!$K$3:$O$86,5,)," ")&amp;IF(L22="","",","&amp;IFERROR(VLOOKUP($L22,【選択肢】!$K$3:$O$86,5,)," "))))))))</f>
        <v/>
      </c>
      <c r="O22" s="197"/>
      <c r="P22" s="71"/>
      <c r="Q22" s="70"/>
      <c r="R22" s="70"/>
      <c r="S22" s="70"/>
      <c r="T22" s="70"/>
      <c r="U22" s="70"/>
      <c r="V22" s="70"/>
    </row>
    <row r="23" spans="2:22">
      <c r="B23" s="205"/>
      <c r="C23" s="206"/>
      <c r="D23" s="207"/>
      <c r="E23" s="207"/>
      <c r="F23" s="180">
        <f>SUM(D23+E23)</f>
        <v>0</v>
      </c>
      <c r="G23" s="200"/>
      <c r="H23" s="200"/>
      <c r="I23" s="200"/>
      <c r="J23" s="200"/>
      <c r="K23" s="200"/>
      <c r="L23" s="200"/>
      <c r="M23" s="178" t="str">
        <f>IF(G23="","",(IFERROR(VLOOKUP($G23,【選択肢】!$K$3:$O$86,2,)," ")&amp;IF(H23="","",","&amp;IFERROR(VLOOKUP($H23,【選択肢】!$K$3:$O$86,2,)," ")&amp;IF(I23="","",","&amp;IFERROR(VLOOKUP($I23,【選択肢】!$K$3:$O$86,2,)," ")&amp;IF(J23="","",","&amp;IFERROR(VLOOKUP($J23,【選択肢】!$K$3:$O$86,2,)," ")&amp;IF(K23="","",","&amp;IFERROR(VLOOKUP($K23,【選択肢】!$K$3:$O$86,2,)," ")&amp;IF(L23="","",","&amp;IFERROR(VLOOKUP($L23,【選択肢】!$K$3:$O$86,2,)," "))))))))</f>
        <v/>
      </c>
      <c r="N23" s="178" t="str">
        <f>IF(G23="","",(IFERROR(VLOOKUP($G23,【選択肢】!$K$3:$O$86,5,)," ")&amp;IF(H23="","",","&amp;IFERROR(VLOOKUP($H23,【選択肢】!$K$3:$O$86,5,)," ")&amp;IF(I23="","",","&amp;IFERROR(VLOOKUP($I23,【選択肢】!$K$3:$O$86,5,)," ")&amp;IF(J23="","",","&amp;IFERROR(VLOOKUP($J23,【選択肢】!$K$3:$O$86,5,)," ")&amp;IF(K23="","",","&amp;IFERROR(VLOOKUP($K23,【選択肢】!$K$3:$O$86,5,)," ")&amp;IF(L23="","",","&amp;IFERROR(VLOOKUP($L23,【選択肢】!$K$3:$O$86,5,)," "))))))))</f>
        <v/>
      </c>
      <c r="O23" s="197"/>
      <c r="P23" s="71"/>
      <c r="Q23" s="70"/>
      <c r="R23" s="70"/>
      <c r="S23" s="70"/>
      <c r="T23" s="70"/>
      <c r="U23" s="70"/>
      <c r="V23" s="70"/>
    </row>
    <row r="24" spans="2:22">
      <c r="B24" s="210"/>
      <c r="C24" s="208"/>
      <c r="D24" s="207"/>
      <c r="E24" s="209"/>
      <c r="F24" s="180">
        <f>SUM(D24+E24)</f>
        <v>0</v>
      </c>
      <c r="G24" s="201"/>
      <c r="H24" s="201"/>
      <c r="I24" s="201"/>
      <c r="J24" s="201"/>
      <c r="K24" s="201"/>
      <c r="L24" s="201"/>
      <c r="M24" s="178" t="str">
        <f>IF(G24="","",(IFERROR(VLOOKUP($G24,【選択肢】!$K$3:$O$86,2,)," ")&amp;IF(H24="","",","&amp;IFERROR(VLOOKUP($H24,【選択肢】!$K$3:$O$86,2,)," ")&amp;IF(I24="","",","&amp;IFERROR(VLOOKUP($I24,【選択肢】!$K$3:$O$86,2,)," ")&amp;IF(J24="","",","&amp;IFERROR(VLOOKUP($J24,【選択肢】!$K$3:$O$86,2,)," ")&amp;IF(K24="","",","&amp;IFERROR(VLOOKUP($K24,【選択肢】!$K$3:$O$86,2,)," ")&amp;IF(L24="","",","&amp;IFERROR(VLOOKUP($L24,【選択肢】!$K$3:$O$86,2,)," "))))))))</f>
        <v/>
      </c>
      <c r="N24" s="178" t="str">
        <f>IF(G24="","",(IFERROR(VLOOKUP($G24,【選択肢】!$K$3:$O$86,5,)," ")&amp;IF(H24="","",","&amp;IFERROR(VLOOKUP($H24,【選択肢】!$K$3:$O$86,5,)," ")&amp;IF(I24="","",","&amp;IFERROR(VLOOKUP($I24,【選択肢】!$K$3:$O$86,5,)," ")&amp;IF(J24="","",","&amp;IFERROR(VLOOKUP($J24,【選択肢】!$K$3:$O$86,5,)," ")&amp;IF(K24="","",","&amp;IFERROR(VLOOKUP($K24,【選択肢】!$K$3:$O$86,5,)," ")&amp;IF(L24="","",","&amp;IFERROR(VLOOKUP($L24,【選択肢】!$K$3:$O$86,5,)," "))))))))</f>
        <v/>
      </c>
      <c r="O24" s="198"/>
      <c r="P24" s="71"/>
      <c r="Q24" s="70"/>
      <c r="R24" s="70"/>
      <c r="S24" s="70"/>
      <c r="T24" s="70"/>
      <c r="U24" s="70"/>
      <c r="V24" s="70"/>
    </row>
    <row r="25" spans="2:22" ht="26.25" customHeight="1">
      <c r="B25" s="72"/>
      <c r="C25" s="73"/>
      <c r="D25" s="74"/>
      <c r="E25" s="75" t="s">
        <v>149</v>
      </c>
      <c r="F25" s="76"/>
      <c r="G25" s="77"/>
      <c r="H25" s="77"/>
      <c r="I25" s="77"/>
      <c r="J25" s="77"/>
      <c r="K25" s="77"/>
      <c r="L25" s="77"/>
      <c r="M25" s="78"/>
      <c r="N25" s="78"/>
      <c r="O25" s="79"/>
      <c r="P25" s="71"/>
      <c r="Q25" s="70"/>
      <c r="R25" s="70"/>
      <c r="S25" s="70"/>
      <c r="T25" s="70"/>
      <c r="U25" s="70"/>
      <c r="V25" s="70"/>
    </row>
    <row r="26" spans="2:22" ht="18" customHeight="1" thickBot="1">
      <c r="B26" s="80"/>
      <c r="C26" s="81"/>
      <c r="D26" s="82"/>
      <c r="E26" s="82"/>
      <c r="F26" s="83"/>
      <c r="G26" s="84"/>
      <c r="H26" s="84"/>
      <c r="I26" s="84"/>
      <c r="J26" s="84"/>
      <c r="K26" s="84"/>
      <c r="L26" s="84"/>
      <c r="M26" s="85"/>
      <c r="N26" s="86"/>
      <c r="O26" s="87"/>
    </row>
    <row r="27" spans="2:22" ht="34.5" customHeight="1">
      <c r="B27" s="80"/>
      <c r="C27" s="81"/>
      <c r="D27" s="88" t="s">
        <v>144</v>
      </c>
      <c r="E27" s="89" t="s">
        <v>150</v>
      </c>
      <c r="F27" s="90" t="s">
        <v>87</v>
      </c>
      <c r="G27" s="84"/>
      <c r="H27" s="443" t="s">
        <v>404</v>
      </c>
      <c r="I27" s="444"/>
      <c r="J27" s="447" t="s">
        <v>466</v>
      </c>
      <c r="K27" s="448"/>
      <c r="L27" s="448"/>
      <c r="M27" s="448"/>
      <c r="N27" s="448"/>
      <c r="O27" s="448"/>
    </row>
    <row r="28" spans="2:22" ht="33" customHeight="1" thickBot="1">
      <c r="B28" s="440" t="s">
        <v>151</v>
      </c>
      <c r="C28" s="440"/>
      <c r="D28" s="91">
        <f>MAX(D10:D25)</f>
        <v>10</v>
      </c>
      <c r="E28" s="91">
        <f>MAX(E10:E25)</f>
        <v>1</v>
      </c>
      <c r="F28" s="92">
        <f>SUM(D28+E28)</f>
        <v>11</v>
      </c>
      <c r="G28" s="84"/>
      <c r="H28" s="441">
        <f>E28/F28*100</f>
        <v>9.0909090909090917</v>
      </c>
      <c r="I28" s="442"/>
      <c r="J28" s="446" t="s">
        <v>467</v>
      </c>
      <c r="K28" s="445"/>
      <c r="L28" s="445"/>
      <c r="M28" s="445"/>
      <c r="N28" s="445"/>
      <c r="O28" s="445"/>
    </row>
    <row r="29" spans="2:22" ht="33" customHeight="1">
      <c r="B29" s="80"/>
      <c r="C29" s="81"/>
      <c r="D29" s="82"/>
      <c r="E29" s="82"/>
      <c r="F29" s="83"/>
      <c r="G29" s="84"/>
      <c r="H29" s="445"/>
      <c r="I29" s="445"/>
      <c r="J29" s="445"/>
      <c r="K29" s="445"/>
      <c r="L29" s="445"/>
      <c r="M29" s="445"/>
      <c r="N29" s="445"/>
      <c r="O29" s="445"/>
    </row>
    <row r="30" spans="2:22" ht="18" customHeight="1">
      <c r="B30" s="432"/>
      <c r="C30" s="433"/>
      <c r="D30" s="93"/>
      <c r="E30" s="93"/>
      <c r="F30" s="93"/>
      <c r="G30" s="93"/>
      <c r="H30" s="93"/>
      <c r="I30" s="93"/>
      <c r="J30" s="93"/>
      <c r="K30" s="93"/>
      <c r="L30" s="93"/>
      <c r="M30" s="94"/>
      <c r="N30" s="434"/>
      <c r="O30" s="435"/>
    </row>
    <row r="31" spans="2:22" ht="18" customHeight="1">
      <c r="B31" s="432"/>
      <c r="C31" s="433"/>
      <c r="D31" s="93"/>
      <c r="E31" s="93"/>
      <c r="F31" s="93"/>
      <c r="G31" s="93"/>
      <c r="H31" s="93"/>
      <c r="I31" s="93"/>
      <c r="J31" s="93"/>
      <c r="K31" s="93"/>
      <c r="L31" s="93"/>
      <c r="M31" s="94"/>
      <c r="N31" s="434"/>
      <c r="O31" s="435"/>
    </row>
    <row r="32" spans="2:22" ht="18" customHeight="1">
      <c r="B32" s="432"/>
      <c r="C32" s="433"/>
      <c r="D32" s="93"/>
      <c r="E32" s="93"/>
      <c r="F32" s="93"/>
      <c r="G32" s="93"/>
      <c r="H32" s="93"/>
      <c r="I32" s="93"/>
      <c r="J32" s="93"/>
      <c r="K32" s="93"/>
      <c r="L32" s="93"/>
      <c r="M32" s="94"/>
      <c r="N32" s="434"/>
      <c r="O32" s="435"/>
    </row>
    <row r="33" spans="2:15" ht="18" customHeight="1">
      <c r="B33" s="432"/>
      <c r="C33" s="433"/>
      <c r="D33" s="93"/>
      <c r="E33" s="93"/>
      <c r="F33" s="93"/>
      <c r="G33" s="93"/>
      <c r="H33" s="93"/>
      <c r="I33" s="93"/>
      <c r="J33" s="93"/>
      <c r="K33" s="93"/>
      <c r="L33" s="93"/>
      <c r="M33" s="94"/>
      <c r="N33" s="434"/>
      <c r="O33" s="435"/>
    </row>
    <row r="34" spans="2:15" ht="18" customHeight="1">
      <c r="B34" s="432"/>
      <c r="C34" s="433"/>
      <c r="D34" s="93"/>
      <c r="E34" s="93"/>
      <c r="F34" s="93"/>
      <c r="G34" s="93"/>
      <c r="H34" s="93"/>
      <c r="I34" s="93"/>
      <c r="J34" s="93"/>
      <c r="K34" s="93"/>
      <c r="L34" s="93"/>
      <c r="M34" s="94"/>
      <c r="N34" s="434"/>
      <c r="O34" s="435"/>
    </row>
    <row r="35" spans="2:15" ht="18" customHeight="1">
      <c r="B35" s="432"/>
      <c r="C35" s="433"/>
      <c r="D35" s="93"/>
      <c r="E35" s="93"/>
      <c r="F35" s="93"/>
      <c r="G35" s="93"/>
      <c r="H35" s="93"/>
      <c r="I35" s="93"/>
      <c r="J35" s="93"/>
      <c r="K35" s="93"/>
      <c r="L35" s="93"/>
      <c r="M35" s="94"/>
      <c r="N35" s="434"/>
      <c r="O35" s="435"/>
    </row>
    <row r="36" spans="2:15" ht="18" customHeight="1">
      <c r="B36" s="432"/>
      <c r="C36" s="433"/>
      <c r="D36" s="93"/>
      <c r="E36" s="93"/>
      <c r="F36" s="93"/>
      <c r="G36" s="93"/>
      <c r="H36" s="93"/>
      <c r="I36" s="93"/>
      <c r="J36" s="93"/>
      <c r="K36" s="93"/>
      <c r="L36" s="93"/>
      <c r="M36" s="94"/>
      <c r="N36" s="434"/>
      <c r="O36" s="435"/>
    </row>
    <row r="37" spans="2:15" ht="18" customHeight="1">
      <c r="B37" s="432"/>
      <c r="C37" s="433"/>
      <c r="D37" s="93"/>
      <c r="E37" s="93"/>
      <c r="F37" s="93"/>
      <c r="G37" s="93"/>
      <c r="H37" s="93"/>
      <c r="I37" s="93"/>
      <c r="J37" s="93"/>
      <c r="K37" s="93"/>
      <c r="L37" s="93"/>
      <c r="M37" s="93"/>
      <c r="N37" s="434"/>
      <c r="O37" s="435"/>
    </row>
    <row r="38" spans="2:15" ht="18" customHeight="1">
      <c r="B38" s="432"/>
      <c r="C38" s="433"/>
      <c r="D38" s="93"/>
      <c r="E38" s="93"/>
      <c r="F38" s="93"/>
      <c r="G38" s="93"/>
      <c r="H38" s="93"/>
      <c r="I38" s="93"/>
      <c r="J38" s="93"/>
      <c r="K38" s="93"/>
      <c r="L38" s="93"/>
      <c r="M38" s="94"/>
      <c r="N38" s="434"/>
      <c r="O38" s="435"/>
    </row>
    <row r="39" spans="2:15" ht="18" customHeight="1">
      <c r="B39" s="432"/>
      <c r="C39" s="433"/>
      <c r="D39" s="93"/>
      <c r="E39" s="93"/>
      <c r="F39" s="93"/>
      <c r="G39" s="93"/>
      <c r="H39" s="93"/>
      <c r="I39" s="93"/>
      <c r="J39" s="93"/>
      <c r="K39" s="93"/>
      <c r="L39" s="93"/>
      <c r="M39" s="94"/>
      <c r="N39" s="434"/>
      <c r="O39" s="435"/>
    </row>
    <row r="40" spans="2:15" ht="18" customHeight="1">
      <c r="B40" s="432"/>
      <c r="C40" s="433"/>
      <c r="D40" s="93"/>
      <c r="E40" s="93"/>
      <c r="F40" s="93"/>
      <c r="G40" s="93"/>
      <c r="H40" s="93"/>
      <c r="I40" s="93"/>
      <c r="J40" s="93"/>
      <c r="K40" s="93"/>
      <c r="L40" s="93"/>
      <c r="M40" s="94"/>
      <c r="N40" s="434"/>
      <c r="O40" s="435"/>
    </row>
    <row r="41" spans="2:15" ht="18" customHeight="1">
      <c r="B41" s="432"/>
      <c r="C41" s="433"/>
      <c r="D41" s="93"/>
      <c r="E41" s="93"/>
      <c r="F41" s="93"/>
      <c r="G41" s="93"/>
      <c r="H41" s="93"/>
      <c r="I41" s="93"/>
      <c r="J41" s="93"/>
      <c r="K41" s="93"/>
      <c r="L41" s="93"/>
      <c r="M41" s="94"/>
      <c r="N41" s="434"/>
      <c r="O41" s="435"/>
    </row>
    <row r="42" spans="2:15" ht="18" customHeight="1">
      <c r="B42" s="432"/>
      <c r="C42" s="433"/>
      <c r="D42" s="93"/>
      <c r="E42" s="93"/>
      <c r="F42" s="93"/>
      <c r="G42" s="93"/>
      <c r="H42" s="93"/>
      <c r="I42" s="93"/>
      <c r="J42" s="93"/>
      <c r="K42" s="93"/>
      <c r="L42" s="93"/>
      <c r="M42" s="94"/>
      <c r="N42" s="434"/>
      <c r="O42" s="435"/>
    </row>
    <row r="43" spans="2:15" ht="18" customHeight="1">
      <c r="B43" s="432"/>
      <c r="C43" s="433"/>
      <c r="D43" s="93"/>
      <c r="E43" s="93"/>
      <c r="F43" s="93"/>
      <c r="G43" s="93"/>
      <c r="H43" s="93"/>
      <c r="I43" s="93"/>
      <c r="J43" s="93"/>
      <c r="K43" s="93"/>
      <c r="L43" s="93"/>
      <c r="M43" s="94"/>
      <c r="N43" s="434"/>
      <c r="O43" s="435"/>
    </row>
    <row r="44" spans="2:15" ht="18" customHeight="1">
      <c r="B44" s="432"/>
      <c r="C44" s="433"/>
      <c r="D44" s="93"/>
      <c r="E44" s="93"/>
      <c r="F44" s="93"/>
      <c r="G44" s="93"/>
      <c r="H44" s="93"/>
      <c r="I44" s="93"/>
      <c r="J44" s="93"/>
      <c r="K44" s="93"/>
      <c r="L44" s="93"/>
      <c r="M44" s="94"/>
      <c r="N44" s="434"/>
      <c r="O44" s="435"/>
    </row>
    <row r="45" spans="2:15" ht="18" customHeight="1">
      <c r="B45" s="432"/>
      <c r="C45" s="433"/>
      <c r="D45" s="93"/>
      <c r="E45" s="93"/>
      <c r="F45" s="93"/>
      <c r="G45" s="93"/>
      <c r="H45" s="93"/>
      <c r="I45" s="93"/>
      <c r="J45" s="93"/>
      <c r="K45" s="93"/>
      <c r="L45" s="93"/>
      <c r="M45" s="94"/>
      <c r="N45" s="434"/>
      <c r="O45" s="435"/>
    </row>
    <row r="46" spans="2:15" ht="18" customHeight="1">
      <c r="B46" s="432"/>
      <c r="C46" s="433"/>
      <c r="D46" s="93"/>
      <c r="E46" s="93"/>
      <c r="F46" s="93"/>
      <c r="G46" s="93"/>
      <c r="H46" s="93"/>
      <c r="I46" s="93"/>
      <c r="J46" s="93"/>
      <c r="K46" s="93"/>
      <c r="L46" s="93"/>
      <c r="M46" s="94"/>
      <c r="N46" s="434"/>
      <c r="O46" s="435"/>
    </row>
    <row r="47" spans="2:15" ht="18" customHeight="1">
      <c r="B47" s="432"/>
      <c r="C47" s="433"/>
      <c r="D47" s="93"/>
      <c r="E47" s="93"/>
      <c r="F47" s="93"/>
      <c r="G47" s="93"/>
      <c r="H47" s="93"/>
      <c r="I47" s="93"/>
      <c r="J47" s="93"/>
      <c r="K47" s="93"/>
      <c r="L47" s="93"/>
      <c r="M47" s="94"/>
      <c r="N47" s="434"/>
      <c r="O47" s="435"/>
    </row>
    <row r="48" spans="2:15" ht="18" customHeight="1">
      <c r="B48" s="432"/>
      <c r="C48" s="433"/>
      <c r="D48" s="93"/>
      <c r="E48" s="93"/>
      <c r="F48" s="93"/>
      <c r="G48" s="93"/>
      <c r="H48" s="93"/>
      <c r="I48" s="93"/>
      <c r="J48" s="93"/>
      <c r="K48" s="93"/>
      <c r="L48" s="93"/>
      <c r="M48" s="94"/>
      <c r="N48" s="434"/>
      <c r="O48" s="435"/>
    </row>
    <row r="49" spans="2:15" ht="18" customHeight="1">
      <c r="B49" s="432"/>
      <c r="C49" s="433"/>
      <c r="D49" s="93"/>
      <c r="E49" s="93"/>
      <c r="F49" s="93"/>
      <c r="G49" s="93"/>
      <c r="H49" s="93"/>
      <c r="I49" s="93"/>
      <c r="J49" s="93"/>
      <c r="K49" s="93"/>
      <c r="L49" s="93"/>
      <c r="M49" s="94"/>
      <c r="N49" s="434"/>
      <c r="O49" s="435"/>
    </row>
    <row r="50" spans="2:15" ht="18" customHeight="1">
      <c r="B50" s="432"/>
      <c r="C50" s="433"/>
      <c r="D50" s="93"/>
      <c r="E50" s="93"/>
      <c r="F50" s="93"/>
      <c r="G50" s="93"/>
      <c r="H50" s="93"/>
      <c r="I50" s="93"/>
      <c r="J50" s="93"/>
      <c r="K50" s="93"/>
      <c r="L50" s="93"/>
      <c r="M50" s="94"/>
      <c r="N50" s="434"/>
      <c r="O50" s="435"/>
    </row>
    <row r="51" spans="2:15" ht="18" customHeight="1">
      <c r="B51" s="432"/>
      <c r="C51" s="433"/>
      <c r="D51" s="93"/>
      <c r="E51" s="93"/>
      <c r="F51" s="93"/>
      <c r="G51" s="93"/>
      <c r="H51" s="93"/>
      <c r="I51" s="93"/>
      <c r="J51" s="93"/>
      <c r="K51" s="93"/>
      <c r="L51" s="93"/>
      <c r="M51" s="94"/>
      <c r="N51" s="434"/>
      <c r="O51" s="435"/>
    </row>
    <row r="52" spans="2:15" ht="18" customHeight="1">
      <c r="B52" s="432"/>
      <c r="C52" s="433"/>
      <c r="D52" s="93"/>
      <c r="E52" s="93"/>
      <c r="F52" s="93"/>
      <c r="G52" s="93"/>
      <c r="H52" s="93"/>
      <c r="I52" s="93"/>
      <c r="J52" s="93"/>
      <c r="K52" s="93"/>
      <c r="L52" s="93"/>
      <c r="M52" s="94"/>
      <c r="N52" s="434"/>
      <c r="O52" s="435"/>
    </row>
    <row r="53" spans="2:15" ht="18" customHeight="1">
      <c r="B53" s="432"/>
      <c r="C53" s="433"/>
      <c r="D53" s="93"/>
      <c r="E53" s="93"/>
      <c r="F53" s="93"/>
      <c r="G53" s="93"/>
      <c r="H53" s="93"/>
      <c r="I53" s="93"/>
      <c r="J53" s="93"/>
      <c r="K53" s="93"/>
      <c r="L53" s="93"/>
      <c r="M53" s="94"/>
      <c r="N53" s="434"/>
      <c r="O53" s="435"/>
    </row>
    <row r="54" spans="2:15" ht="18" customHeight="1">
      <c r="B54" s="432"/>
      <c r="C54" s="433"/>
      <c r="D54" s="93"/>
      <c r="E54" s="93"/>
      <c r="F54" s="93"/>
      <c r="G54" s="93"/>
      <c r="H54" s="93"/>
      <c r="I54" s="93"/>
      <c r="J54" s="93"/>
      <c r="K54" s="93"/>
      <c r="L54" s="93"/>
      <c r="M54" s="94"/>
      <c r="N54" s="434"/>
      <c r="O54" s="435"/>
    </row>
    <row r="55" spans="2:15" ht="18" customHeight="1">
      <c r="B55" s="432"/>
      <c r="C55" s="433"/>
      <c r="D55" s="93"/>
      <c r="E55" s="93"/>
      <c r="F55" s="93"/>
      <c r="G55" s="93"/>
      <c r="H55" s="93"/>
      <c r="I55" s="93"/>
      <c r="J55" s="93"/>
      <c r="K55" s="93"/>
      <c r="L55" s="93"/>
      <c r="M55" s="94"/>
      <c r="N55" s="434"/>
      <c r="O55" s="435"/>
    </row>
    <row r="56" spans="2:15" ht="18" customHeight="1">
      <c r="B56" s="432"/>
      <c r="C56" s="433"/>
      <c r="D56" s="93"/>
      <c r="E56" s="93"/>
      <c r="F56" s="93"/>
      <c r="G56" s="93"/>
      <c r="H56" s="93"/>
      <c r="I56" s="93"/>
      <c r="J56" s="93"/>
      <c r="K56" s="93"/>
      <c r="L56" s="93"/>
      <c r="M56" s="94"/>
      <c r="N56" s="434"/>
      <c r="O56" s="435"/>
    </row>
    <row r="57" spans="2:15" ht="18" customHeight="1">
      <c r="B57" s="432"/>
      <c r="C57" s="433"/>
      <c r="D57" s="93"/>
      <c r="E57" s="93"/>
      <c r="F57" s="93"/>
      <c r="G57" s="93"/>
      <c r="H57" s="93"/>
      <c r="I57" s="93"/>
      <c r="J57" s="93"/>
      <c r="K57" s="93"/>
      <c r="L57" s="93"/>
      <c r="M57" s="94"/>
      <c r="N57" s="434"/>
      <c r="O57" s="435"/>
    </row>
    <row r="58" spans="2:15" ht="18" customHeight="1">
      <c r="B58" s="432"/>
      <c r="C58" s="433"/>
      <c r="D58" s="93"/>
      <c r="E58" s="93"/>
      <c r="F58" s="93"/>
      <c r="G58" s="93"/>
      <c r="H58" s="93"/>
      <c r="I58" s="93"/>
      <c r="J58" s="93"/>
      <c r="K58" s="93"/>
      <c r="L58" s="93"/>
      <c r="M58" s="94"/>
      <c r="N58" s="434"/>
      <c r="O58" s="435"/>
    </row>
    <row r="59" spans="2:15" ht="18" customHeight="1">
      <c r="B59" s="432"/>
      <c r="C59" s="433"/>
      <c r="D59" s="93"/>
      <c r="E59" s="93"/>
      <c r="F59" s="93"/>
      <c r="G59" s="93"/>
      <c r="H59" s="93"/>
      <c r="I59" s="93"/>
      <c r="J59" s="93"/>
      <c r="K59" s="93"/>
      <c r="L59" s="93"/>
      <c r="M59" s="94"/>
      <c r="N59" s="434"/>
      <c r="O59" s="435"/>
    </row>
    <row r="60" spans="2:15" ht="18" customHeight="1">
      <c r="B60" s="432"/>
      <c r="C60" s="433"/>
      <c r="D60" s="93"/>
      <c r="E60" s="93"/>
      <c r="F60" s="93"/>
      <c r="G60" s="93"/>
      <c r="H60" s="93"/>
      <c r="I60" s="93"/>
      <c r="J60" s="93"/>
      <c r="K60" s="93"/>
      <c r="L60" s="93"/>
      <c r="M60" s="94"/>
      <c r="N60" s="434"/>
      <c r="O60" s="435"/>
    </row>
    <row r="61" spans="2:15" ht="18" customHeight="1">
      <c r="B61" s="432"/>
      <c r="C61" s="433"/>
      <c r="D61" s="93"/>
      <c r="E61" s="93"/>
      <c r="F61" s="93"/>
      <c r="G61" s="93"/>
      <c r="H61" s="93"/>
      <c r="I61" s="93"/>
      <c r="J61" s="93"/>
      <c r="K61" s="93"/>
      <c r="L61" s="93"/>
      <c r="M61" s="94"/>
      <c r="N61" s="434"/>
      <c r="O61" s="435"/>
    </row>
    <row r="62" spans="2:15" ht="18" customHeight="1">
      <c r="B62" s="432"/>
      <c r="C62" s="433"/>
      <c r="D62" s="93"/>
      <c r="E62" s="93"/>
      <c r="F62" s="93"/>
      <c r="G62" s="93"/>
      <c r="H62" s="93"/>
      <c r="I62" s="93"/>
      <c r="J62" s="93"/>
      <c r="K62" s="93"/>
      <c r="L62" s="93"/>
      <c r="M62" s="94"/>
      <c r="N62" s="434"/>
      <c r="O62" s="435"/>
    </row>
    <row r="63" spans="2:15" ht="18" customHeight="1">
      <c r="B63" s="432"/>
      <c r="C63" s="433"/>
      <c r="D63" s="93"/>
      <c r="E63" s="93"/>
      <c r="F63" s="93"/>
      <c r="G63" s="93"/>
      <c r="H63" s="93"/>
      <c r="I63" s="93"/>
      <c r="J63" s="93"/>
      <c r="K63" s="93"/>
      <c r="L63" s="93"/>
      <c r="M63" s="94"/>
      <c r="N63" s="434"/>
      <c r="O63" s="435"/>
    </row>
    <row r="64" spans="2:15" ht="18" customHeight="1">
      <c r="B64" s="432"/>
      <c r="C64" s="433"/>
      <c r="D64" s="93"/>
      <c r="E64" s="93"/>
      <c r="F64" s="93"/>
      <c r="G64" s="93"/>
      <c r="H64" s="93"/>
      <c r="I64" s="93"/>
      <c r="J64" s="93"/>
      <c r="K64" s="93"/>
      <c r="L64" s="93"/>
      <c r="M64" s="94"/>
      <c r="N64" s="434"/>
      <c r="O64" s="435"/>
    </row>
    <row r="65" spans="2:15" ht="18" customHeight="1">
      <c r="B65" s="432"/>
      <c r="C65" s="433"/>
      <c r="D65" s="93"/>
      <c r="E65" s="93"/>
      <c r="F65" s="93"/>
      <c r="G65" s="93"/>
      <c r="H65" s="93"/>
      <c r="I65" s="93"/>
      <c r="J65" s="93"/>
      <c r="K65" s="93"/>
      <c r="L65" s="93"/>
      <c r="M65" s="94"/>
      <c r="N65" s="434"/>
      <c r="O65" s="435"/>
    </row>
    <row r="66" spans="2:15" ht="18" customHeight="1">
      <c r="B66" s="432"/>
      <c r="C66" s="433"/>
      <c r="D66" s="93"/>
      <c r="E66" s="93"/>
      <c r="F66" s="93"/>
      <c r="G66" s="93"/>
      <c r="H66" s="93"/>
      <c r="I66" s="93"/>
      <c r="J66" s="93"/>
      <c r="K66" s="93"/>
      <c r="L66" s="93"/>
      <c r="M66" s="94"/>
      <c r="N66" s="434"/>
      <c r="O66" s="435"/>
    </row>
    <row r="67" spans="2:15" ht="18" customHeight="1">
      <c r="B67" s="432"/>
      <c r="C67" s="433"/>
      <c r="D67" s="93"/>
      <c r="E67" s="93"/>
      <c r="F67" s="93"/>
      <c r="G67" s="93"/>
      <c r="H67" s="93"/>
      <c r="I67" s="93"/>
      <c r="J67" s="93"/>
      <c r="K67" s="93"/>
      <c r="L67" s="93"/>
      <c r="M67" s="94"/>
      <c r="N67" s="434"/>
      <c r="O67" s="435"/>
    </row>
    <row r="68" spans="2:15" ht="18" customHeight="1">
      <c r="B68" s="432"/>
      <c r="C68" s="433"/>
      <c r="D68" s="93"/>
      <c r="E68" s="93"/>
      <c r="F68" s="93"/>
      <c r="G68" s="93"/>
      <c r="H68" s="93"/>
      <c r="I68" s="93"/>
      <c r="J68" s="93"/>
      <c r="K68" s="93"/>
      <c r="L68" s="93"/>
      <c r="M68" s="94"/>
      <c r="N68" s="434"/>
      <c r="O68" s="435"/>
    </row>
  </sheetData>
  <sheetProtection insertRows="0" deleteRows="0" autoFilter="0"/>
  <mergeCells count="72">
    <mergeCell ref="J27:O27"/>
    <mergeCell ref="B6:O6"/>
    <mergeCell ref="B7:C7"/>
    <mergeCell ref="D7:F7"/>
    <mergeCell ref="G7:L9"/>
    <mergeCell ref="M7:N7"/>
    <mergeCell ref="O7:O9"/>
    <mergeCell ref="C8:C9"/>
    <mergeCell ref="O30:O32"/>
    <mergeCell ref="P7:V9"/>
    <mergeCell ref="B8:B9"/>
    <mergeCell ref="D8:D9"/>
    <mergeCell ref="E8:E9"/>
    <mergeCell ref="F8:F9"/>
    <mergeCell ref="M8:M9"/>
    <mergeCell ref="N8:N9"/>
    <mergeCell ref="B28:C28"/>
    <mergeCell ref="B30:B32"/>
    <mergeCell ref="C30:C32"/>
    <mergeCell ref="N30:N32"/>
    <mergeCell ref="H28:I28"/>
    <mergeCell ref="H27:I27"/>
    <mergeCell ref="H29:O29"/>
    <mergeCell ref="J28:O28"/>
    <mergeCell ref="B36:B38"/>
    <mergeCell ref="C36:C38"/>
    <mergeCell ref="N36:N38"/>
    <mergeCell ref="O36:O38"/>
    <mergeCell ref="B33:B35"/>
    <mergeCell ref="C33:C35"/>
    <mergeCell ref="N33:N35"/>
    <mergeCell ref="O33:O35"/>
    <mergeCell ref="B42:B44"/>
    <mergeCell ref="C42:C44"/>
    <mergeCell ref="N42:N44"/>
    <mergeCell ref="O42:O44"/>
    <mergeCell ref="B39:B41"/>
    <mergeCell ref="C39:C41"/>
    <mergeCell ref="N39:N41"/>
    <mergeCell ref="O39:O41"/>
    <mergeCell ref="B48:B50"/>
    <mergeCell ref="C48:C50"/>
    <mergeCell ref="N48:N50"/>
    <mergeCell ref="O48:O50"/>
    <mergeCell ref="B45:B47"/>
    <mergeCell ref="C45:C47"/>
    <mergeCell ref="N45:N47"/>
    <mergeCell ref="O45:O47"/>
    <mergeCell ref="B54:B56"/>
    <mergeCell ref="C54:C56"/>
    <mergeCell ref="N54:N56"/>
    <mergeCell ref="O54:O56"/>
    <mergeCell ref="B51:B53"/>
    <mergeCell ref="C51:C53"/>
    <mergeCell ref="N51:N53"/>
    <mergeCell ref="O51:O53"/>
    <mergeCell ref="B60:B62"/>
    <mergeCell ref="C60:C62"/>
    <mergeCell ref="N60:N62"/>
    <mergeCell ref="O60:O62"/>
    <mergeCell ref="B57:B59"/>
    <mergeCell ref="C57:C59"/>
    <mergeCell ref="N57:N59"/>
    <mergeCell ref="O57:O59"/>
    <mergeCell ref="B66:B68"/>
    <mergeCell ref="C66:C68"/>
    <mergeCell ref="N66:N68"/>
    <mergeCell ref="O66:O68"/>
    <mergeCell ref="B63:B65"/>
    <mergeCell ref="C63:C65"/>
    <mergeCell ref="N63:N65"/>
    <mergeCell ref="O63:O65"/>
  </mergeCells>
  <phoneticPr fontId="3"/>
  <dataValidations count="3">
    <dataValidation imeMode="disabled" allowBlank="1" showInputMessage="1" showErrorMessage="1" sqref="D28:E28 D10:L24" xr:uid="{00000000-0002-0000-1C00-000000000000}"/>
    <dataValidation imeMode="off" allowBlank="1" showInputMessage="1" showErrorMessage="1" sqref="C29 C24:C27 B24:B29 B11:C23 D25:E29 G25:H29 I25:I26 K25:L26 J25:J28" xr:uid="{00000000-0002-0000-1C00-000001000000}"/>
    <dataValidation type="list" allowBlank="1" showInputMessage="1" showErrorMessage="1" prompt="年度を選択" sqref="F3" xr:uid="{00000000-0002-0000-1C00-000002000000}">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pageSetUpPr fitToPage="1"/>
  </sheetPr>
  <dimension ref="A1:T86"/>
  <sheetViews>
    <sheetView view="pageBreakPreview" topLeftCell="K1" zoomScale="69" zoomScaleNormal="98" zoomScaleSheetLayoutView="69" workbookViewId="0">
      <selection activeCell="M81" sqref="M81"/>
    </sheetView>
  </sheetViews>
  <sheetFormatPr defaultColWidth="9" defaultRowHeight="16.2"/>
  <cols>
    <col min="1" max="1" width="7.33203125" style="98" hidden="1" customWidth="1"/>
    <col min="2" max="2" width="9.33203125" style="98" hidden="1" customWidth="1"/>
    <col min="3" max="3" width="9.21875" style="98" hidden="1" customWidth="1"/>
    <col min="4" max="5" width="24.6640625" style="98" hidden="1" customWidth="1"/>
    <col min="6" max="6" width="9.33203125" style="98" hidden="1" customWidth="1"/>
    <col min="7" max="7" width="8.109375" style="98" hidden="1" customWidth="1"/>
    <col min="8" max="8" width="29" style="98" hidden="1" customWidth="1"/>
    <col min="9" max="9" width="10.88671875" style="98" hidden="1" customWidth="1"/>
    <col min="10" max="10" width="19.109375" style="98" hidden="1" customWidth="1"/>
    <col min="11" max="11" width="5.88671875" style="146" bestFit="1" customWidth="1"/>
    <col min="12" max="12" width="11.33203125" style="146" customWidth="1"/>
    <col min="13" max="13" width="17.88671875" style="146" customWidth="1"/>
    <col min="14" max="14" width="21.88671875" style="146" customWidth="1"/>
    <col min="15" max="15" width="48.21875" style="146" customWidth="1"/>
    <col min="16" max="16" width="9" style="98"/>
    <col min="17" max="17" width="36" style="98" customWidth="1"/>
    <col min="18" max="18" width="33" style="98" hidden="1" customWidth="1"/>
    <col min="19" max="19" width="31.77734375" style="98" hidden="1" customWidth="1"/>
    <col min="20" max="20" width="64.21875" style="98" hidden="1" customWidth="1"/>
    <col min="21" max="16384" width="9" style="98"/>
  </cols>
  <sheetData>
    <row r="1" spans="1:20" ht="42.75" customHeight="1">
      <c r="A1" s="472"/>
      <c r="B1" s="472"/>
      <c r="C1" s="472"/>
      <c r="D1" s="472"/>
      <c r="E1" s="472"/>
      <c r="F1" s="472"/>
      <c r="G1" s="472"/>
      <c r="H1" s="472"/>
      <c r="I1" s="472"/>
      <c r="J1" s="472"/>
      <c r="K1" s="473" t="s">
        <v>162</v>
      </c>
      <c r="L1" s="474"/>
      <c r="M1" s="474"/>
      <c r="N1" s="474"/>
      <c r="O1" s="475"/>
      <c r="P1" s="476" t="s">
        <v>163</v>
      </c>
      <c r="Q1" s="478" t="s">
        <v>164</v>
      </c>
      <c r="R1" s="95" t="s">
        <v>165</v>
      </c>
      <c r="S1" s="96"/>
      <c r="T1" s="97"/>
    </row>
    <row r="2" spans="1:20" ht="48.6">
      <c r="A2" s="99" t="s">
        <v>166</v>
      </c>
      <c r="B2" s="100" t="s">
        <v>167</v>
      </c>
      <c r="C2" s="99" t="s">
        <v>168</v>
      </c>
      <c r="D2" s="100" t="s">
        <v>169</v>
      </c>
      <c r="E2" s="101" t="s">
        <v>170</v>
      </c>
      <c r="F2" s="101" t="s">
        <v>171</v>
      </c>
      <c r="G2" s="99" t="s">
        <v>172</v>
      </c>
      <c r="H2" s="99" t="s">
        <v>173</v>
      </c>
      <c r="I2" s="102" t="s">
        <v>174</v>
      </c>
      <c r="J2" s="100" t="s">
        <v>175</v>
      </c>
      <c r="K2" s="103" t="s">
        <v>176</v>
      </c>
      <c r="L2" s="104" t="s">
        <v>147</v>
      </c>
      <c r="M2" s="479" t="s">
        <v>177</v>
      </c>
      <c r="N2" s="480"/>
      <c r="O2" s="104" t="s">
        <v>148</v>
      </c>
      <c r="P2" s="477"/>
      <c r="Q2" s="478"/>
      <c r="R2" s="469" t="s">
        <v>178</v>
      </c>
      <c r="S2" s="470"/>
      <c r="T2" s="471"/>
    </row>
    <row r="3" spans="1:20" ht="16.5" hidden="1" customHeight="1">
      <c r="A3" s="105" t="s">
        <v>14</v>
      </c>
      <c r="B3" s="106" t="s">
        <v>15</v>
      </c>
      <c r="C3" s="107" t="s">
        <v>15</v>
      </c>
      <c r="D3" s="106" t="s">
        <v>179</v>
      </c>
      <c r="E3" s="105" t="s">
        <v>180</v>
      </c>
      <c r="F3" s="107" t="s">
        <v>181</v>
      </c>
      <c r="G3" s="105" t="s">
        <v>182</v>
      </c>
      <c r="H3" s="105" t="s">
        <v>183</v>
      </c>
      <c r="I3" s="108">
        <v>1</v>
      </c>
      <c r="J3" s="106" t="s">
        <v>93</v>
      </c>
      <c r="K3" s="109">
        <v>200</v>
      </c>
      <c r="L3" s="110" t="s">
        <v>158</v>
      </c>
      <c r="M3" s="110" t="s">
        <v>152</v>
      </c>
      <c r="N3" s="110" t="s">
        <v>152</v>
      </c>
      <c r="O3" s="110" t="s">
        <v>184</v>
      </c>
      <c r="P3" s="111"/>
      <c r="R3" s="466" t="s">
        <v>185</v>
      </c>
      <c r="S3" s="467"/>
      <c r="T3" s="468"/>
    </row>
    <row r="4" spans="1:20" ht="16.5" hidden="1" customHeight="1">
      <c r="A4" s="112" t="s">
        <v>186</v>
      </c>
      <c r="B4" s="113"/>
      <c r="C4" s="114" t="s">
        <v>187</v>
      </c>
      <c r="D4" s="115" t="s">
        <v>188</v>
      </c>
      <c r="E4" s="114" t="s">
        <v>189</v>
      </c>
      <c r="F4" s="114" t="s">
        <v>190</v>
      </c>
      <c r="G4" s="116" t="s">
        <v>191</v>
      </c>
      <c r="H4" s="114" t="s">
        <v>192</v>
      </c>
      <c r="I4" s="117">
        <v>2</v>
      </c>
      <c r="J4" s="115" t="s">
        <v>94</v>
      </c>
      <c r="K4" s="109">
        <v>300</v>
      </c>
      <c r="L4" s="110" t="s">
        <v>158</v>
      </c>
      <c r="M4" s="110" t="s">
        <v>193</v>
      </c>
      <c r="N4" s="110" t="s">
        <v>193</v>
      </c>
      <c r="O4" s="110" t="s">
        <v>194</v>
      </c>
      <c r="P4" s="111"/>
      <c r="R4" s="469" t="s">
        <v>195</v>
      </c>
      <c r="S4" s="470"/>
      <c r="T4" s="471"/>
    </row>
    <row r="5" spans="1:20" ht="16.5" hidden="1" customHeight="1">
      <c r="C5" s="112" t="s">
        <v>196</v>
      </c>
      <c r="D5" s="115" t="s">
        <v>197</v>
      </c>
      <c r="E5" s="114" t="s">
        <v>198</v>
      </c>
      <c r="F5" s="118" t="s">
        <v>199</v>
      </c>
      <c r="G5" s="119"/>
      <c r="H5" s="114" t="s">
        <v>200</v>
      </c>
      <c r="I5" s="119"/>
      <c r="J5" s="115" t="s">
        <v>95</v>
      </c>
      <c r="K5" s="111"/>
      <c r="L5" s="111"/>
      <c r="M5" s="111"/>
      <c r="N5" s="111"/>
      <c r="O5" s="111"/>
      <c r="P5" s="111"/>
      <c r="R5" s="469" t="s">
        <v>201</v>
      </c>
      <c r="S5" s="470"/>
      <c r="T5" s="471"/>
    </row>
    <row r="6" spans="1:20" ht="16.5" hidden="1" customHeight="1">
      <c r="D6" s="115" t="s">
        <v>202</v>
      </c>
      <c r="E6" s="114" t="s">
        <v>203</v>
      </c>
      <c r="F6" s="120"/>
      <c r="G6" s="121"/>
      <c r="H6" s="114" t="s">
        <v>204</v>
      </c>
      <c r="J6" s="115" t="s">
        <v>96</v>
      </c>
      <c r="K6" s="109">
        <v>1</v>
      </c>
      <c r="L6" s="110" t="s">
        <v>205</v>
      </c>
      <c r="M6" s="110" t="s">
        <v>206</v>
      </c>
      <c r="N6" s="110" t="s">
        <v>153</v>
      </c>
      <c r="O6" s="110" t="s">
        <v>207</v>
      </c>
      <c r="P6" s="122" t="e">
        <f>COUNTIF(#REF!,【選択肢】!K6)</f>
        <v>#REF!</v>
      </c>
      <c r="R6" s="123" t="s">
        <v>208</v>
      </c>
      <c r="S6" s="124"/>
      <c r="T6" s="125"/>
    </row>
    <row r="7" spans="1:20" ht="16.5" hidden="1" customHeight="1">
      <c r="D7" s="126" t="s">
        <v>209</v>
      </c>
      <c r="E7" s="114" t="s">
        <v>210</v>
      </c>
      <c r="F7" s="127"/>
      <c r="G7" s="121"/>
      <c r="H7" s="114" t="s">
        <v>211</v>
      </c>
      <c r="J7" s="115" t="s">
        <v>97</v>
      </c>
      <c r="K7" s="109">
        <v>2</v>
      </c>
      <c r="L7" s="110" t="s">
        <v>205</v>
      </c>
      <c r="M7" s="110" t="s">
        <v>206</v>
      </c>
      <c r="N7" s="110" t="s">
        <v>154</v>
      </c>
      <c r="O7" s="110" t="s">
        <v>212</v>
      </c>
      <c r="P7" s="122" t="e">
        <f>COUNTIF(#REF!,【選択肢】!K7)</f>
        <v>#REF!</v>
      </c>
      <c r="R7" s="469" t="s">
        <v>213</v>
      </c>
      <c r="S7" s="470"/>
      <c r="T7" s="471"/>
    </row>
    <row r="8" spans="1:20" ht="16.5" hidden="1" customHeight="1">
      <c r="E8" s="114" t="s">
        <v>214</v>
      </c>
      <c r="F8" s="127"/>
      <c r="G8" s="121"/>
      <c r="H8" s="114" t="s">
        <v>215</v>
      </c>
      <c r="J8" s="115" t="s">
        <v>98</v>
      </c>
      <c r="K8" s="109">
        <v>3</v>
      </c>
      <c r="L8" s="110" t="s">
        <v>205</v>
      </c>
      <c r="M8" s="110" t="s">
        <v>155</v>
      </c>
      <c r="N8" s="110" t="s">
        <v>155</v>
      </c>
      <c r="O8" s="110" t="s">
        <v>216</v>
      </c>
      <c r="P8" s="122" t="e">
        <f>COUNTIF(#REF!,【選択肢】!K8)</f>
        <v>#REF!</v>
      </c>
      <c r="R8" s="469"/>
      <c r="S8" s="470"/>
      <c r="T8" s="471"/>
    </row>
    <row r="9" spans="1:20" ht="16.5" hidden="1" customHeight="1">
      <c r="E9" s="114" t="s">
        <v>217</v>
      </c>
      <c r="F9" s="127"/>
      <c r="G9" s="121"/>
      <c r="H9" s="114" t="s">
        <v>218</v>
      </c>
      <c r="J9" s="115" t="s">
        <v>99</v>
      </c>
      <c r="K9" s="109">
        <v>4</v>
      </c>
      <c r="L9" s="110" t="s">
        <v>205</v>
      </c>
      <c r="M9" s="110" t="s">
        <v>156</v>
      </c>
      <c r="N9" s="110" t="s">
        <v>159</v>
      </c>
      <c r="O9" s="110" t="s">
        <v>219</v>
      </c>
      <c r="P9" s="122" t="e">
        <f>COUNTIF(#REF!,【選択肢】!K9)</f>
        <v>#REF!</v>
      </c>
      <c r="R9" s="466" t="s">
        <v>220</v>
      </c>
      <c r="S9" s="467"/>
      <c r="T9" s="468"/>
    </row>
    <row r="10" spans="1:20" ht="16.5" hidden="1" customHeight="1">
      <c r="E10" s="114" t="s">
        <v>221</v>
      </c>
      <c r="F10" s="127"/>
      <c r="G10" s="121"/>
      <c r="H10" s="114" t="s">
        <v>222</v>
      </c>
      <c r="J10" s="126" t="s">
        <v>100</v>
      </c>
      <c r="K10" s="109">
        <v>5</v>
      </c>
      <c r="L10" s="110" t="s">
        <v>205</v>
      </c>
      <c r="M10" s="110" t="s">
        <v>156</v>
      </c>
      <c r="N10" s="110" t="s">
        <v>159</v>
      </c>
      <c r="O10" s="110" t="s">
        <v>223</v>
      </c>
      <c r="P10" s="122" t="e">
        <f>COUNTIF(#REF!,【選択肢】!K10)</f>
        <v>#REF!</v>
      </c>
      <c r="R10" s="460" t="s">
        <v>224</v>
      </c>
      <c r="S10" s="461"/>
      <c r="T10" s="462"/>
    </row>
    <row r="11" spans="1:20" ht="16.5" hidden="1" customHeight="1">
      <c r="E11" s="112" t="s">
        <v>225</v>
      </c>
      <c r="F11" s="127"/>
      <c r="G11" s="121"/>
      <c r="H11" s="114" t="s">
        <v>226</v>
      </c>
      <c r="K11" s="109">
        <v>6</v>
      </c>
      <c r="L11" s="110" t="s">
        <v>205</v>
      </c>
      <c r="M11" s="110" t="s">
        <v>156</v>
      </c>
      <c r="N11" s="110" t="s">
        <v>159</v>
      </c>
      <c r="O11" s="110" t="s">
        <v>227</v>
      </c>
      <c r="P11" s="122" t="e">
        <f>COUNTIF(#REF!,【選択肢】!K11)</f>
        <v>#REF!</v>
      </c>
      <c r="R11" s="128" t="s">
        <v>228</v>
      </c>
      <c r="S11" s="129"/>
      <c r="T11" s="130"/>
    </row>
    <row r="12" spans="1:20" ht="16.5" hidden="1" customHeight="1">
      <c r="H12" s="114" t="s">
        <v>229</v>
      </c>
      <c r="K12" s="109">
        <v>7</v>
      </c>
      <c r="L12" s="110" t="s">
        <v>205</v>
      </c>
      <c r="M12" s="110" t="s">
        <v>156</v>
      </c>
      <c r="N12" s="110" t="s">
        <v>0</v>
      </c>
      <c r="O12" s="110" t="s">
        <v>230</v>
      </c>
      <c r="P12" s="122" t="e">
        <f>COUNTIF(#REF!,【選択肢】!K12)</f>
        <v>#REF!</v>
      </c>
      <c r="R12" s="131" t="s">
        <v>231</v>
      </c>
      <c r="S12" s="132"/>
      <c r="T12" s="133"/>
    </row>
    <row r="13" spans="1:20" ht="16.5" hidden="1" customHeight="1">
      <c r="H13" s="114" t="s">
        <v>232</v>
      </c>
      <c r="K13" s="109">
        <v>8</v>
      </c>
      <c r="L13" s="110" t="s">
        <v>205</v>
      </c>
      <c r="M13" s="110" t="s">
        <v>156</v>
      </c>
      <c r="N13" s="110" t="s">
        <v>0</v>
      </c>
      <c r="O13" s="110" t="s">
        <v>233</v>
      </c>
      <c r="P13" s="122" t="e">
        <f>COUNTIF(#REF!,【選択肢】!K13)</f>
        <v>#REF!</v>
      </c>
      <c r="R13" s="131" t="s">
        <v>234</v>
      </c>
      <c r="S13" s="132"/>
      <c r="T13" s="133"/>
    </row>
    <row r="14" spans="1:20" ht="16.5" hidden="1" customHeight="1">
      <c r="H14" s="114" t="s">
        <v>235</v>
      </c>
      <c r="K14" s="109">
        <v>9</v>
      </c>
      <c r="L14" s="110" t="s">
        <v>205</v>
      </c>
      <c r="M14" s="110" t="s">
        <v>156</v>
      </c>
      <c r="N14" s="110" t="s">
        <v>0</v>
      </c>
      <c r="O14" s="110" t="s">
        <v>236</v>
      </c>
      <c r="P14" s="122" t="e">
        <f>COUNTIF(#REF!,【選択肢】!K14)</f>
        <v>#REF!</v>
      </c>
      <c r="R14" s="131" t="s">
        <v>237</v>
      </c>
      <c r="S14" s="132"/>
      <c r="T14" s="133"/>
    </row>
    <row r="15" spans="1:20" ht="16.5" hidden="1" customHeight="1">
      <c r="H15" s="118" t="s">
        <v>238</v>
      </c>
      <c r="K15" s="109">
        <v>10</v>
      </c>
      <c r="L15" s="110" t="s">
        <v>205</v>
      </c>
      <c r="M15" s="110" t="s">
        <v>156</v>
      </c>
      <c r="N15" s="110" t="s">
        <v>1</v>
      </c>
      <c r="O15" s="110" t="s">
        <v>239</v>
      </c>
      <c r="P15" s="122" t="e">
        <f>COUNTIF(#REF!,【選択肢】!K15)</f>
        <v>#REF!</v>
      </c>
      <c r="R15" s="131" t="s">
        <v>240</v>
      </c>
      <c r="S15" s="132"/>
      <c r="T15" s="133"/>
    </row>
    <row r="16" spans="1:20" ht="16.5" hidden="1" customHeight="1">
      <c r="K16" s="109">
        <v>11</v>
      </c>
      <c r="L16" s="110" t="s">
        <v>205</v>
      </c>
      <c r="M16" s="110" t="s">
        <v>156</v>
      </c>
      <c r="N16" s="110" t="s">
        <v>1</v>
      </c>
      <c r="O16" s="110" t="s">
        <v>241</v>
      </c>
      <c r="P16" s="122" t="e">
        <f>COUNTIF(#REF!,【選択肢】!K16)</f>
        <v>#REF!</v>
      </c>
      <c r="R16" s="134"/>
      <c r="S16" s="135"/>
      <c r="T16" s="136"/>
    </row>
    <row r="17" spans="11:20" ht="16.5" hidden="1" customHeight="1">
      <c r="K17" s="109">
        <v>12</v>
      </c>
      <c r="L17" s="110" t="s">
        <v>205</v>
      </c>
      <c r="M17" s="110" t="s">
        <v>156</v>
      </c>
      <c r="N17" s="110" t="s">
        <v>1</v>
      </c>
      <c r="O17" s="110" t="s">
        <v>242</v>
      </c>
      <c r="P17" s="122" t="e">
        <f>COUNTIF(#REF!,【選択肢】!K17)</f>
        <v>#REF!</v>
      </c>
      <c r="R17" s="134" t="s">
        <v>243</v>
      </c>
      <c r="S17" s="124"/>
      <c r="T17" s="125"/>
    </row>
    <row r="18" spans="11:20" ht="16.5" hidden="1" customHeight="1">
      <c r="K18" s="109">
        <v>13</v>
      </c>
      <c r="L18" s="110" t="s">
        <v>205</v>
      </c>
      <c r="M18" s="110" t="s">
        <v>156</v>
      </c>
      <c r="N18" s="110" t="s">
        <v>2</v>
      </c>
      <c r="O18" s="110" t="s">
        <v>244</v>
      </c>
      <c r="P18" s="122" t="e">
        <f>COUNTIF(#REF!,【選択肢】!K18)</f>
        <v>#REF!</v>
      </c>
      <c r="R18" s="128" t="s">
        <v>245</v>
      </c>
      <c r="S18" s="135"/>
      <c r="T18" s="136"/>
    </row>
    <row r="19" spans="11:20" ht="16.5" hidden="1" customHeight="1">
      <c r="K19" s="109">
        <v>14</v>
      </c>
      <c r="L19" s="110" t="s">
        <v>205</v>
      </c>
      <c r="M19" s="110" t="s">
        <v>156</v>
      </c>
      <c r="N19" s="110" t="s">
        <v>2</v>
      </c>
      <c r="O19" s="110" t="s">
        <v>246</v>
      </c>
      <c r="P19" s="122" t="e">
        <f>COUNTIF(#REF!,【選択肢】!K19)</f>
        <v>#REF!</v>
      </c>
      <c r="R19" s="131" t="s">
        <v>247</v>
      </c>
      <c r="S19" s="135"/>
      <c r="T19" s="136"/>
    </row>
    <row r="20" spans="11:20" ht="16.5" hidden="1" customHeight="1">
      <c r="K20" s="109">
        <v>15</v>
      </c>
      <c r="L20" s="110" t="s">
        <v>205</v>
      </c>
      <c r="M20" s="110" t="s">
        <v>156</v>
      </c>
      <c r="N20" s="110" t="s">
        <v>2</v>
      </c>
      <c r="O20" s="110" t="s">
        <v>248</v>
      </c>
      <c r="P20" s="122" t="e">
        <f>COUNTIF(#REF!,【選択肢】!K20)</f>
        <v>#REF!</v>
      </c>
      <c r="R20" s="131" t="s">
        <v>249</v>
      </c>
      <c r="S20" s="135"/>
      <c r="T20" s="136"/>
    </row>
    <row r="21" spans="11:20" ht="16.5" hidden="1" customHeight="1">
      <c r="K21" s="109">
        <v>16</v>
      </c>
      <c r="L21" s="110" t="s">
        <v>205</v>
      </c>
      <c r="M21" s="110" t="s">
        <v>156</v>
      </c>
      <c r="N21" s="110" t="s">
        <v>157</v>
      </c>
      <c r="O21" s="110" t="s">
        <v>250</v>
      </c>
      <c r="P21" s="122" t="e">
        <f>COUNTIF(#REF!,【選択肢】!K21)</f>
        <v>#REF!</v>
      </c>
      <c r="R21" s="131" t="s">
        <v>251</v>
      </c>
      <c r="S21" s="135"/>
      <c r="T21" s="136"/>
    </row>
    <row r="22" spans="11:20" ht="16.5" hidden="1" customHeight="1">
      <c r="K22" s="109">
        <v>17</v>
      </c>
      <c r="L22" s="110" t="s">
        <v>205</v>
      </c>
      <c r="M22" s="110" t="s">
        <v>252</v>
      </c>
      <c r="N22" s="110" t="s">
        <v>252</v>
      </c>
      <c r="O22" s="110" t="s">
        <v>253</v>
      </c>
      <c r="P22" s="122" t="e">
        <f>COUNTIF(#REF!,【選択肢】!K22)</f>
        <v>#REF!</v>
      </c>
      <c r="R22" s="131" t="s">
        <v>254</v>
      </c>
      <c r="S22" s="135"/>
      <c r="T22" s="136"/>
    </row>
    <row r="23" spans="11:20" ht="16.5" hidden="1" customHeight="1">
      <c r="K23" s="109">
        <v>18</v>
      </c>
      <c r="L23" s="110" t="s">
        <v>205</v>
      </c>
      <c r="M23" s="110" t="s">
        <v>252</v>
      </c>
      <c r="N23" s="110" t="s">
        <v>252</v>
      </c>
      <c r="O23" s="110" t="s">
        <v>255</v>
      </c>
      <c r="P23" s="122" t="e">
        <f>COUNTIF(#REF!,【選択肢】!K23)</f>
        <v>#REF!</v>
      </c>
      <c r="R23" s="131" t="s">
        <v>256</v>
      </c>
      <c r="S23" s="135"/>
      <c r="T23" s="136"/>
    </row>
    <row r="24" spans="11:20" ht="16.5" hidden="1" customHeight="1">
      <c r="K24" s="109">
        <v>19</v>
      </c>
      <c r="L24" s="110" t="s">
        <v>205</v>
      </c>
      <c r="M24" s="110" t="s">
        <v>252</v>
      </c>
      <c r="N24" s="110" t="s">
        <v>252</v>
      </c>
      <c r="O24" s="110" t="s">
        <v>257</v>
      </c>
      <c r="P24" s="122" t="e">
        <f>COUNTIF(#REF!,【選択肢】!K24)</f>
        <v>#REF!</v>
      </c>
      <c r="R24" s="131" t="s">
        <v>258</v>
      </c>
      <c r="S24" s="135"/>
      <c r="T24" s="136"/>
    </row>
    <row r="25" spans="11:20" ht="16.5" hidden="1" customHeight="1">
      <c r="K25" s="109">
        <v>20</v>
      </c>
      <c r="L25" s="110" t="s">
        <v>205</v>
      </c>
      <c r="M25" s="110" t="s">
        <v>252</v>
      </c>
      <c r="N25" s="110" t="s">
        <v>252</v>
      </c>
      <c r="O25" s="110" t="s">
        <v>259</v>
      </c>
      <c r="P25" s="122" t="e">
        <f>COUNTIF(#REF!,【選択肢】!K25)</f>
        <v>#REF!</v>
      </c>
      <c r="R25" s="131"/>
      <c r="S25" s="135"/>
      <c r="T25" s="136"/>
    </row>
    <row r="26" spans="11:20" ht="16.5" hidden="1" customHeight="1">
      <c r="K26" s="109">
        <v>21</v>
      </c>
      <c r="L26" s="110" t="s">
        <v>205</v>
      </c>
      <c r="M26" s="110" t="s">
        <v>252</v>
      </c>
      <c r="N26" s="110" t="s">
        <v>252</v>
      </c>
      <c r="O26" s="110" t="s">
        <v>260</v>
      </c>
      <c r="P26" s="122" t="e">
        <f>COUNTIF(#REF!,【選択肢】!K26)</f>
        <v>#REF!</v>
      </c>
      <c r="R26" s="128" t="s">
        <v>261</v>
      </c>
      <c r="S26" s="135"/>
      <c r="T26" s="136"/>
    </row>
    <row r="27" spans="11:20" ht="16.5" hidden="1" customHeight="1">
      <c r="K27" s="109">
        <v>22</v>
      </c>
      <c r="L27" s="110" t="s">
        <v>205</v>
      </c>
      <c r="M27" s="110" t="s">
        <v>252</v>
      </c>
      <c r="N27" s="110" t="s">
        <v>252</v>
      </c>
      <c r="O27" s="110" t="s">
        <v>262</v>
      </c>
      <c r="P27" s="122" t="e">
        <f>COUNTIF(#REF!,【選択肢】!K27)</f>
        <v>#REF!</v>
      </c>
      <c r="R27" s="131" t="s">
        <v>263</v>
      </c>
      <c r="S27" s="135"/>
      <c r="T27" s="136"/>
    </row>
    <row r="28" spans="11:20" ht="16.5" hidden="1" customHeight="1">
      <c r="K28" s="109">
        <v>23</v>
      </c>
      <c r="L28" s="110" t="s">
        <v>205</v>
      </c>
      <c r="M28" s="110" t="s">
        <v>252</v>
      </c>
      <c r="N28" s="110" t="s">
        <v>252</v>
      </c>
      <c r="O28" s="110" t="s">
        <v>264</v>
      </c>
      <c r="P28" s="122" t="e">
        <f>COUNTIF(#REF!,【選択肢】!K28)</f>
        <v>#REF!</v>
      </c>
      <c r="R28" s="131" t="s">
        <v>265</v>
      </c>
      <c r="S28" s="135"/>
      <c r="T28" s="136"/>
    </row>
    <row r="29" spans="11:20" ht="16.5" hidden="1" customHeight="1">
      <c r="K29" s="109">
        <v>24</v>
      </c>
      <c r="L29" s="110" t="s">
        <v>266</v>
      </c>
      <c r="M29" s="110" t="s">
        <v>267</v>
      </c>
      <c r="N29" s="110" t="s">
        <v>268</v>
      </c>
      <c r="O29" s="110" t="s">
        <v>269</v>
      </c>
      <c r="P29" s="122" t="e">
        <f>COUNTIF(#REF!,【選択肢】!K29)</f>
        <v>#REF!</v>
      </c>
      <c r="R29" s="123"/>
      <c r="S29" s="124"/>
      <c r="T29" s="125"/>
    </row>
    <row r="30" spans="11:20" ht="16.5" hidden="1" customHeight="1">
      <c r="K30" s="109">
        <v>25</v>
      </c>
      <c r="L30" s="110" t="s">
        <v>266</v>
      </c>
      <c r="M30" s="110" t="s">
        <v>267</v>
      </c>
      <c r="N30" s="110" t="s">
        <v>268</v>
      </c>
      <c r="O30" s="110" t="s">
        <v>270</v>
      </c>
      <c r="P30" s="122" t="e">
        <f>COUNTIF(#REF!,【選択肢】!K30)</f>
        <v>#REF!</v>
      </c>
      <c r="R30" s="134" t="s">
        <v>271</v>
      </c>
      <c r="S30" s="135"/>
      <c r="T30" s="136"/>
    </row>
    <row r="31" spans="11:20" ht="16.5" hidden="1" customHeight="1">
      <c r="K31" s="109">
        <v>26</v>
      </c>
      <c r="L31" s="110" t="s">
        <v>266</v>
      </c>
      <c r="M31" s="110" t="s">
        <v>267</v>
      </c>
      <c r="N31" s="110" t="s">
        <v>268</v>
      </c>
      <c r="O31" s="110" t="s">
        <v>272</v>
      </c>
      <c r="P31" s="122" t="e">
        <f>COUNTIF(#REF!,【選択肢】!K31)</f>
        <v>#REF!</v>
      </c>
      <c r="R31" s="463" t="s">
        <v>273</v>
      </c>
      <c r="S31" s="464"/>
      <c r="T31" s="465"/>
    </row>
    <row r="32" spans="11:20" ht="16.5" hidden="1" customHeight="1">
      <c r="K32" s="109">
        <v>27</v>
      </c>
      <c r="L32" s="110" t="s">
        <v>266</v>
      </c>
      <c r="M32" s="110" t="s">
        <v>267</v>
      </c>
      <c r="N32" s="110" t="s">
        <v>268</v>
      </c>
      <c r="O32" s="110" t="s">
        <v>274</v>
      </c>
      <c r="P32" s="122" t="e">
        <f>COUNTIF(#REF!,【選択肢】!K32)</f>
        <v>#REF!</v>
      </c>
      <c r="R32" s="131" t="s">
        <v>275</v>
      </c>
      <c r="S32" s="135"/>
      <c r="T32" s="136"/>
    </row>
    <row r="33" spans="11:20" ht="16.5" hidden="1" customHeight="1">
      <c r="K33" s="109">
        <v>28</v>
      </c>
      <c r="L33" s="110" t="s">
        <v>266</v>
      </c>
      <c r="M33" s="110" t="s">
        <v>267</v>
      </c>
      <c r="N33" s="110" t="s">
        <v>154</v>
      </c>
      <c r="O33" s="110" t="s">
        <v>276</v>
      </c>
      <c r="P33" s="122" t="e">
        <f>COUNTIF(#REF!,【選択肢】!K33)</f>
        <v>#REF!</v>
      </c>
      <c r="R33" s="131" t="s">
        <v>277</v>
      </c>
      <c r="S33" s="135"/>
      <c r="T33" s="136"/>
    </row>
    <row r="34" spans="11:20" ht="16.5" hidden="1" customHeight="1">
      <c r="K34" s="109">
        <v>29</v>
      </c>
      <c r="L34" s="110" t="s">
        <v>266</v>
      </c>
      <c r="M34" s="110" t="s">
        <v>278</v>
      </c>
      <c r="N34" s="110" t="s">
        <v>155</v>
      </c>
      <c r="O34" s="110" t="s">
        <v>279</v>
      </c>
      <c r="P34" s="122" t="e">
        <f>COUNTIF(#REF!,【選択肢】!K34)</f>
        <v>#REF!</v>
      </c>
      <c r="R34" s="137" t="s">
        <v>240</v>
      </c>
      <c r="S34" s="138"/>
      <c r="T34" s="139"/>
    </row>
    <row r="35" spans="11:20" ht="16.5" hidden="1" customHeight="1">
      <c r="K35" s="109">
        <v>30</v>
      </c>
      <c r="L35" s="110" t="s">
        <v>266</v>
      </c>
      <c r="M35" s="110" t="s">
        <v>156</v>
      </c>
      <c r="N35" s="110" t="s">
        <v>159</v>
      </c>
      <c r="O35" s="110" t="s">
        <v>280</v>
      </c>
      <c r="P35" s="122" t="e">
        <f>COUNTIF(#REF!,【選択肢】!K35)</f>
        <v>#REF!</v>
      </c>
    </row>
    <row r="36" spans="11:20" ht="16.5" hidden="1" customHeight="1">
      <c r="K36" s="109">
        <v>31</v>
      </c>
      <c r="L36" s="110" t="s">
        <v>266</v>
      </c>
      <c r="M36" s="110" t="s">
        <v>156</v>
      </c>
      <c r="N36" s="110" t="s">
        <v>0</v>
      </c>
      <c r="O36" s="110" t="s">
        <v>281</v>
      </c>
      <c r="P36" s="122" t="e">
        <f>COUNTIF(#REF!,【選択肢】!K36)</f>
        <v>#REF!</v>
      </c>
    </row>
    <row r="37" spans="11:20" ht="16.5" hidden="1" customHeight="1">
      <c r="K37" s="109">
        <v>32</v>
      </c>
      <c r="L37" s="110" t="s">
        <v>266</v>
      </c>
      <c r="M37" s="110" t="s">
        <v>156</v>
      </c>
      <c r="N37" s="110" t="s">
        <v>1</v>
      </c>
      <c r="O37" s="110" t="s">
        <v>282</v>
      </c>
      <c r="P37" s="122" t="e">
        <f>COUNTIF(#REF!,【選択肢】!K37)</f>
        <v>#REF!</v>
      </c>
    </row>
    <row r="38" spans="11:20" ht="16.5" hidden="1" customHeight="1">
      <c r="K38" s="109">
        <v>33</v>
      </c>
      <c r="L38" s="110" t="s">
        <v>266</v>
      </c>
      <c r="M38" s="110" t="s">
        <v>156</v>
      </c>
      <c r="N38" s="110" t="s">
        <v>2</v>
      </c>
      <c r="O38" s="110" t="s">
        <v>283</v>
      </c>
      <c r="P38" s="122" t="e">
        <f>COUNTIF(#REF!,【選択肢】!K38)</f>
        <v>#REF!</v>
      </c>
    </row>
    <row r="39" spans="11:20" ht="16.5" hidden="1" customHeight="1">
      <c r="K39" s="109">
        <v>34</v>
      </c>
      <c r="L39" s="110" t="s">
        <v>266</v>
      </c>
      <c r="M39" s="110" t="s">
        <v>154</v>
      </c>
      <c r="N39" s="110" t="s">
        <v>284</v>
      </c>
      <c r="O39" s="110" t="s">
        <v>285</v>
      </c>
      <c r="P39" s="122" t="e">
        <f>COUNTIF(#REF!,【選択肢】!K39)</f>
        <v>#REF!</v>
      </c>
    </row>
    <row r="40" spans="11:20" ht="16.5" hidden="1" customHeight="1">
      <c r="K40" s="109">
        <v>35</v>
      </c>
      <c r="L40" s="110" t="s">
        <v>266</v>
      </c>
      <c r="M40" s="110" t="s">
        <v>154</v>
      </c>
      <c r="N40" s="110" t="s">
        <v>160</v>
      </c>
      <c r="O40" s="110" t="s">
        <v>286</v>
      </c>
      <c r="P40" s="122" t="e">
        <f>COUNTIF(#REF!,【選択肢】!K40)</f>
        <v>#REF!</v>
      </c>
    </row>
    <row r="41" spans="11:20" ht="16.5" hidden="1" customHeight="1">
      <c r="K41" s="109">
        <v>36</v>
      </c>
      <c r="L41" s="110" t="s">
        <v>266</v>
      </c>
      <c r="M41" s="110" t="s">
        <v>154</v>
      </c>
      <c r="N41" s="110" t="s">
        <v>287</v>
      </c>
      <c r="O41" s="110" t="s">
        <v>288</v>
      </c>
      <c r="P41" s="122" t="e">
        <f>COUNTIF(#REF!,【選択肢】!K41)</f>
        <v>#REF!</v>
      </c>
    </row>
    <row r="42" spans="11:20" ht="16.5" hidden="1" customHeight="1">
      <c r="K42" s="109">
        <v>37</v>
      </c>
      <c r="L42" s="110" t="s">
        <v>266</v>
      </c>
      <c r="M42" s="110" t="s">
        <v>154</v>
      </c>
      <c r="N42" s="110" t="s">
        <v>289</v>
      </c>
      <c r="O42" s="110" t="s">
        <v>290</v>
      </c>
      <c r="P42" s="122" t="e">
        <f>COUNTIF(#REF!,【選択肢】!K42)</f>
        <v>#REF!</v>
      </c>
      <c r="Q42" s="140" t="s">
        <v>291</v>
      </c>
    </row>
    <row r="43" spans="11:20" ht="16.5" hidden="1" customHeight="1">
      <c r="K43" s="109">
        <v>38</v>
      </c>
      <c r="L43" s="110" t="s">
        <v>266</v>
      </c>
      <c r="M43" s="110" t="s">
        <v>154</v>
      </c>
      <c r="N43" s="110" t="s">
        <v>292</v>
      </c>
      <c r="O43" s="141" t="s">
        <v>293</v>
      </c>
      <c r="P43" s="122" t="e">
        <f>COUNTIF(#REF!,【選択肢】!K43)</f>
        <v>#REF!</v>
      </c>
      <c r="Q43" s="142" t="s">
        <v>294</v>
      </c>
      <c r="S43" s="143"/>
    </row>
    <row r="44" spans="11:20" ht="16.5" hidden="1" customHeight="1">
      <c r="K44" s="109">
        <v>39</v>
      </c>
      <c r="L44" s="110" t="s">
        <v>266</v>
      </c>
      <c r="M44" s="110" t="s">
        <v>156</v>
      </c>
      <c r="N44" s="110" t="s">
        <v>284</v>
      </c>
      <c r="O44" s="144" t="s">
        <v>295</v>
      </c>
      <c r="P44" s="122" t="e">
        <f>COUNTIF(#REF!,【選択肢】!K44)</f>
        <v>#REF!</v>
      </c>
      <c r="Q44" s="145" t="s">
        <v>295</v>
      </c>
      <c r="R44" s="146"/>
    </row>
    <row r="45" spans="11:20" ht="16.5" hidden="1" customHeight="1">
      <c r="K45" s="109">
        <v>40</v>
      </c>
      <c r="L45" s="110" t="s">
        <v>266</v>
      </c>
      <c r="M45" s="110" t="s">
        <v>156</v>
      </c>
      <c r="N45" s="110" t="s">
        <v>284</v>
      </c>
      <c r="O45" s="144" t="s">
        <v>296</v>
      </c>
      <c r="P45" s="122" t="e">
        <f>COUNTIF(#REF!,【選択肢】!K45)</f>
        <v>#REF!</v>
      </c>
      <c r="Q45" s="145" t="s">
        <v>296</v>
      </c>
      <c r="R45" s="146"/>
    </row>
    <row r="46" spans="11:20" ht="16.5" hidden="1" customHeight="1">
      <c r="K46" s="109">
        <v>41</v>
      </c>
      <c r="L46" s="110" t="s">
        <v>266</v>
      </c>
      <c r="M46" s="110" t="s">
        <v>156</v>
      </c>
      <c r="N46" s="110" t="s">
        <v>284</v>
      </c>
      <c r="O46" s="144" t="s">
        <v>297</v>
      </c>
      <c r="P46" s="122" t="e">
        <f>COUNTIF(#REF!,【選択肢】!K46)</f>
        <v>#REF!</v>
      </c>
      <c r="Q46" s="145" t="s">
        <v>297</v>
      </c>
      <c r="R46" s="146"/>
    </row>
    <row r="47" spans="11:20" ht="16.5" hidden="1" customHeight="1">
      <c r="K47" s="109">
        <v>42</v>
      </c>
      <c r="L47" s="110" t="s">
        <v>266</v>
      </c>
      <c r="M47" s="110" t="s">
        <v>156</v>
      </c>
      <c r="N47" s="110" t="s">
        <v>160</v>
      </c>
      <c r="O47" s="144" t="s">
        <v>298</v>
      </c>
      <c r="P47" s="122" t="e">
        <f>COUNTIF(#REF!,【選択肢】!K47)</f>
        <v>#REF!</v>
      </c>
      <c r="Q47" s="145" t="s">
        <v>298</v>
      </c>
      <c r="R47" s="146"/>
    </row>
    <row r="48" spans="11:20" ht="16.5" hidden="1" customHeight="1">
      <c r="K48" s="109">
        <v>43</v>
      </c>
      <c r="L48" s="110" t="s">
        <v>266</v>
      </c>
      <c r="M48" s="110" t="s">
        <v>156</v>
      </c>
      <c r="N48" s="110" t="s">
        <v>160</v>
      </c>
      <c r="O48" s="144" t="s">
        <v>299</v>
      </c>
      <c r="P48" s="122" t="e">
        <f>COUNTIF(#REF!,【選択肢】!K48)</f>
        <v>#REF!</v>
      </c>
      <c r="Q48" s="145" t="s">
        <v>299</v>
      </c>
      <c r="R48" s="146"/>
    </row>
    <row r="49" spans="11:20" ht="16.5" hidden="1" customHeight="1">
      <c r="K49" s="109">
        <v>44</v>
      </c>
      <c r="L49" s="110" t="s">
        <v>266</v>
      </c>
      <c r="M49" s="110" t="s">
        <v>156</v>
      </c>
      <c r="N49" s="110" t="s">
        <v>160</v>
      </c>
      <c r="O49" s="144" t="s">
        <v>300</v>
      </c>
      <c r="P49" s="122" t="e">
        <f>COUNTIF(#REF!,【選択肢】!K49)</f>
        <v>#REF!</v>
      </c>
      <c r="Q49" s="145" t="s">
        <v>300</v>
      </c>
      <c r="R49" s="146"/>
    </row>
    <row r="50" spans="11:20" ht="16.5" hidden="1" customHeight="1">
      <c r="K50" s="109">
        <v>45</v>
      </c>
      <c r="L50" s="110" t="s">
        <v>266</v>
      </c>
      <c r="M50" s="110" t="s">
        <v>156</v>
      </c>
      <c r="N50" s="110" t="s">
        <v>287</v>
      </c>
      <c r="O50" s="144" t="s">
        <v>301</v>
      </c>
      <c r="P50" s="122" t="e">
        <f>COUNTIF(#REF!,【選択肢】!K50)</f>
        <v>#REF!</v>
      </c>
      <c r="Q50" s="145" t="s">
        <v>301</v>
      </c>
      <c r="R50" s="146"/>
    </row>
    <row r="51" spans="11:20" ht="16.5" hidden="1" customHeight="1">
      <c r="K51" s="109">
        <v>46</v>
      </c>
      <c r="L51" s="110" t="s">
        <v>266</v>
      </c>
      <c r="M51" s="110" t="s">
        <v>156</v>
      </c>
      <c r="N51" s="110" t="s">
        <v>287</v>
      </c>
      <c r="O51" s="144" t="s">
        <v>302</v>
      </c>
      <c r="P51" s="122" t="e">
        <f>COUNTIF(#REF!,【選択肢】!K51)</f>
        <v>#REF!</v>
      </c>
      <c r="Q51" s="145" t="s">
        <v>302</v>
      </c>
      <c r="R51" s="146"/>
    </row>
    <row r="52" spans="11:20" ht="16.5" hidden="1" customHeight="1">
      <c r="K52" s="109">
        <v>47</v>
      </c>
      <c r="L52" s="110" t="s">
        <v>266</v>
      </c>
      <c r="M52" s="110" t="s">
        <v>156</v>
      </c>
      <c r="N52" s="110" t="s">
        <v>287</v>
      </c>
      <c r="O52" s="144" t="s">
        <v>303</v>
      </c>
      <c r="P52" s="122" t="e">
        <f>COUNTIF(#REF!,【選択肢】!K52)</f>
        <v>#REF!</v>
      </c>
      <c r="Q52" s="145" t="s">
        <v>303</v>
      </c>
      <c r="R52" s="146"/>
    </row>
    <row r="53" spans="11:20" ht="16.5" hidden="1" customHeight="1">
      <c r="K53" s="109">
        <v>48</v>
      </c>
      <c r="L53" s="110" t="s">
        <v>266</v>
      </c>
      <c r="M53" s="110" t="s">
        <v>156</v>
      </c>
      <c r="N53" s="110" t="s">
        <v>289</v>
      </c>
      <c r="O53" s="144" t="s">
        <v>304</v>
      </c>
      <c r="P53" s="122" t="e">
        <f>COUNTIF(#REF!,【選択肢】!K53)</f>
        <v>#REF!</v>
      </c>
      <c r="Q53" s="145" t="s">
        <v>304</v>
      </c>
      <c r="R53" s="146"/>
    </row>
    <row r="54" spans="11:20" ht="16.5" hidden="1" customHeight="1">
      <c r="K54" s="109">
        <v>49</v>
      </c>
      <c r="L54" s="110" t="s">
        <v>266</v>
      </c>
      <c r="M54" s="110" t="s">
        <v>156</v>
      </c>
      <c r="N54" s="110" t="s">
        <v>289</v>
      </c>
      <c r="O54" s="144" t="s">
        <v>305</v>
      </c>
      <c r="P54" s="122" t="e">
        <f>COUNTIF(#REF!,【選択肢】!K54)</f>
        <v>#REF!</v>
      </c>
      <c r="Q54" s="145" t="s">
        <v>305</v>
      </c>
      <c r="R54" s="146"/>
    </row>
    <row r="55" spans="11:20" ht="16.5" hidden="1" customHeight="1">
      <c r="K55" s="109">
        <v>50</v>
      </c>
      <c r="L55" s="110" t="s">
        <v>266</v>
      </c>
      <c r="M55" s="110" t="s">
        <v>156</v>
      </c>
      <c r="N55" s="110" t="s">
        <v>292</v>
      </c>
      <c r="O55" s="144" t="s">
        <v>306</v>
      </c>
      <c r="P55" s="122" t="e">
        <f>COUNTIF(#REF!,【選択肢】!K55)</f>
        <v>#REF!</v>
      </c>
      <c r="Q55" s="145" t="s">
        <v>306</v>
      </c>
      <c r="R55" s="147" t="s">
        <v>291</v>
      </c>
    </row>
    <row r="56" spans="11:20" ht="16.5" hidden="1" customHeight="1">
      <c r="K56" s="109">
        <v>51</v>
      </c>
      <c r="L56" s="110" t="s">
        <v>266</v>
      </c>
      <c r="M56" s="110" t="s">
        <v>161</v>
      </c>
      <c r="N56" s="110" t="s">
        <v>161</v>
      </c>
      <c r="O56" s="148" t="s">
        <v>307</v>
      </c>
      <c r="P56" s="122" t="e">
        <f>COUNTIF(#REF!,【選択肢】!K56)</f>
        <v>#REF!</v>
      </c>
      <c r="Q56" s="149"/>
      <c r="R56" s="104" t="s">
        <v>308</v>
      </c>
      <c r="S56" s="150"/>
      <c r="T56" s="143"/>
    </row>
    <row r="57" spans="11:20" ht="16.5" hidden="1" customHeight="1">
      <c r="K57" s="109">
        <v>52</v>
      </c>
      <c r="L57" s="110" t="s">
        <v>266</v>
      </c>
      <c r="M57" s="110" t="s">
        <v>309</v>
      </c>
      <c r="N57" s="110" t="s">
        <v>309</v>
      </c>
      <c r="O57" s="110" t="s">
        <v>310</v>
      </c>
      <c r="P57" s="122" t="e">
        <f>COUNTIF(#REF!,【選択肢】!K57)</f>
        <v>#REF!</v>
      </c>
      <c r="R57" s="151" t="s">
        <v>311</v>
      </c>
      <c r="S57" s="152"/>
      <c r="T57" s="153"/>
    </row>
    <row r="58" spans="11:20" ht="16.5" hidden="1" customHeight="1">
      <c r="K58" s="109">
        <v>53</v>
      </c>
      <c r="L58" s="110" t="s">
        <v>266</v>
      </c>
      <c r="M58" s="110" t="s">
        <v>309</v>
      </c>
      <c r="N58" s="110" t="s">
        <v>309</v>
      </c>
      <c r="O58" s="110" t="s">
        <v>312</v>
      </c>
      <c r="P58" s="122" t="e">
        <f>COUNTIF(#REF!,【選択肢】!K58)</f>
        <v>#REF!</v>
      </c>
      <c r="R58" s="154" t="s">
        <v>313</v>
      </c>
      <c r="S58" s="152"/>
      <c r="T58" s="153"/>
    </row>
    <row r="59" spans="11:20" ht="16.5" hidden="1" customHeight="1">
      <c r="K59" s="109">
        <v>54</v>
      </c>
      <c r="L59" s="110" t="s">
        <v>266</v>
      </c>
      <c r="M59" s="110" t="s">
        <v>309</v>
      </c>
      <c r="N59" s="110" t="s">
        <v>309</v>
      </c>
      <c r="O59" s="110" t="s">
        <v>314</v>
      </c>
      <c r="P59" s="122" t="e">
        <f>COUNTIF(#REF!,【選択肢】!K59)</f>
        <v>#REF!</v>
      </c>
      <c r="R59" s="154" t="s">
        <v>315</v>
      </c>
      <c r="S59" s="152"/>
      <c r="T59" s="153"/>
    </row>
    <row r="60" spans="11:20" ht="16.5" hidden="1" customHeight="1">
      <c r="K60" s="109">
        <v>55</v>
      </c>
      <c r="L60" s="110" t="s">
        <v>266</v>
      </c>
      <c r="M60" s="110" t="s">
        <v>309</v>
      </c>
      <c r="N60" s="110" t="s">
        <v>309</v>
      </c>
      <c r="O60" s="110" t="s">
        <v>316</v>
      </c>
      <c r="P60" s="122" t="e">
        <f>COUNTIF(#REF!,【選択肢】!K60)</f>
        <v>#REF!</v>
      </c>
      <c r="R60" s="154" t="s">
        <v>317</v>
      </c>
      <c r="S60" s="152"/>
      <c r="T60" s="153"/>
    </row>
    <row r="61" spans="11:20" ht="16.5" hidden="1" customHeight="1">
      <c r="K61" s="109">
        <v>56</v>
      </c>
      <c r="L61" s="110" t="s">
        <v>266</v>
      </c>
      <c r="M61" s="110" t="s">
        <v>309</v>
      </c>
      <c r="N61" s="110" t="s">
        <v>309</v>
      </c>
      <c r="O61" s="110" t="s">
        <v>318</v>
      </c>
      <c r="P61" s="122" t="e">
        <f>COUNTIF(#REF!,【選択肢】!K61)</f>
        <v>#REF!</v>
      </c>
      <c r="R61" s="154" t="s">
        <v>319</v>
      </c>
      <c r="S61" s="152"/>
      <c r="T61" s="153"/>
    </row>
    <row r="62" spans="11:20" ht="16.5" hidden="1" customHeight="1">
      <c r="K62" s="109">
        <v>57</v>
      </c>
      <c r="L62" s="110" t="s">
        <v>266</v>
      </c>
      <c r="M62" s="110" t="s">
        <v>309</v>
      </c>
      <c r="N62" s="110" t="s">
        <v>309</v>
      </c>
      <c r="O62" s="110" t="s">
        <v>320</v>
      </c>
      <c r="P62" s="122" t="e">
        <f>COUNTIF(#REF!,【選択肢】!K62)</f>
        <v>#REF!</v>
      </c>
      <c r="R62" s="154" t="s">
        <v>321</v>
      </c>
      <c r="S62" s="152"/>
      <c r="T62" s="153"/>
    </row>
    <row r="63" spans="11:20" ht="16.5" hidden="1" customHeight="1">
      <c r="K63" s="109">
        <v>58</v>
      </c>
      <c r="L63" s="110" t="s">
        <v>266</v>
      </c>
      <c r="M63" s="110" t="s">
        <v>309</v>
      </c>
      <c r="N63" s="110" t="s">
        <v>309</v>
      </c>
      <c r="O63" s="110" t="s">
        <v>322</v>
      </c>
      <c r="P63" s="122" t="e">
        <f>COUNTIF(#REF!,【選択肢】!K63)</f>
        <v>#REF!</v>
      </c>
      <c r="R63" s="154" t="s">
        <v>323</v>
      </c>
      <c r="S63" s="152"/>
      <c r="T63" s="153"/>
    </row>
    <row r="64" spans="11:20" ht="16.5" hidden="1" customHeight="1">
      <c r="K64" s="109">
        <v>59</v>
      </c>
      <c r="L64" s="110" t="s">
        <v>266</v>
      </c>
      <c r="M64" s="110" t="s">
        <v>309</v>
      </c>
      <c r="N64" s="110" t="s">
        <v>309</v>
      </c>
      <c r="O64" s="110" t="s">
        <v>324</v>
      </c>
      <c r="P64" s="122" t="e">
        <f>COUNTIF(#REF!,【選択肢】!K64)</f>
        <v>#REF!</v>
      </c>
      <c r="R64" s="155" t="s">
        <v>325</v>
      </c>
      <c r="S64" s="147" t="s">
        <v>291</v>
      </c>
      <c r="T64" s="153"/>
    </row>
    <row r="65" spans="11:20" ht="16.5" hidden="1" customHeight="1">
      <c r="K65" s="109">
        <v>60</v>
      </c>
      <c r="L65" s="110" t="s">
        <v>266</v>
      </c>
      <c r="M65" s="110" t="s">
        <v>309</v>
      </c>
      <c r="N65" s="110" t="s">
        <v>309</v>
      </c>
      <c r="O65" s="110" t="s">
        <v>326</v>
      </c>
      <c r="P65" s="122" t="e">
        <f>COUNTIF(#REF!,【選択肢】!K65)</f>
        <v>#REF!</v>
      </c>
      <c r="R65" s="156"/>
      <c r="S65" s="104" t="s">
        <v>327</v>
      </c>
      <c r="T65" s="150"/>
    </row>
    <row r="66" spans="11:20" ht="16.5" hidden="1" customHeight="1">
      <c r="K66" s="109">
        <v>61</v>
      </c>
      <c r="L66" s="110" t="s">
        <v>328</v>
      </c>
      <c r="M66" s="110" t="s">
        <v>156</v>
      </c>
      <c r="N66" s="110" t="s">
        <v>0</v>
      </c>
      <c r="O66" s="110" t="s">
        <v>329</v>
      </c>
      <c r="P66" s="122" t="e">
        <f>COUNTIF(#REF!,【選択肢】!K66)</f>
        <v>#REF!</v>
      </c>
      <c r="S66" s="151" t="s">
        <v>330</v>
      </c>
      <c r="T66" s="152"/>
    </row>
    <row r="67" spans="11:20" ht="16.5" hidden="1" customHeight="1">
      <c r="K67" s="109">
        <v>62</v>
      </c>
      <c r="L67" s="110" t="s">
        <v>328</v>
      </c>
      <c r="M67" s="110" t="s">
        <v>156</v>
      </c>
      <c r="N67" s="110" t="s">
        <v>0</v>
      </c>
      <c r="O67" s="110" t="s">
        <v>331</v>
      </c>
      <c r="P67" s="122" t="e">
        <f>COUNTIF(#REF!,【選択肢】!K67)</f>
        <v>#REF!</v>
      </c>
      <c r="S67" s="154" t="s">
        <v>332</v>
      </c>
      <c r="T67" s="152"/>
    </row>
    <row r="68" spans="11:20" ht="16.5" hidden="1" customHeight="1">
      <c r="K68" s="109">
        <v>63</v>
      </c>
      <c r="L68" s="110" t="s">
        <v>328</v>
      </c>
      <c r="M68" s="110" t="s">
        <v>156</v>
      </c>
      <c r="N68" s="110" t="s">
        <v>1</v>
      </c>
      <c r="O68" s="110" t="s">
        <v>333</v>
      </c>
      <c r="P68" s="122" t="e">
        <f>COUNTIF(#REF!,【選択肢】!K68)</f>
        <v>#REF!</v>
      </c>
      <c r="S68" s="154" t="s">
        <v>334</v>
      </c>
      <c r="T68" s="152"/>
    </row>
    <row r="69" spans="11:20" ht="16.5" hidden="1" customHeight="1">
      <c r="K69" s="109">
        <v>64</v>
      </c>
      <c r="L69" s="110" t="s">
        <v>328</v>
      </c>
      <c r="M69" s="110" t="s">
        <v>156</v>
      </c>
      <c r="N69" s="110" t="s">
        <v>1</v>
      </c>
      <c r="O69" s="110" t="s">
        <v>335</v>
      </c>
      <c r="P69" s="122" t="e">
        <f>COUNTIF(#REF!,【選択肢】!K69)</f>
        <v>#REF!</v>
      </c>
      <c r="S69" s="154" t="s">
        <v>336</v>
      </c>
      <c r="T69" s="152"/>
    </row>
    <row r="70" spans="11:20" ht="16.5" hidden="1" customHeight="1">
      <c r="K70" s="109">
        <v>65</v>
      </c>
      <c r="L70" s="110" t="s">
        <v>328</v>
      </c>
      <c r="M70" s="110" t="s">
        <v>156</v>
      </c>
      <c r="N70" s="110" t="s">
        <v>2</v>
      </c>
      <c r="O70" s="110" t="s">
        <v>337</v>
      </c>
      <c r="P70" s="122" t="e">
        <f>COUNTIF(#REF!,【選択肢】!K70)</f>
        <v>#REF!</v>
      </c>
      <c r="S70" s="154" t="s">
        <v>338</v>
      </c>
      <c r="T70" s="152"/>
    </row>
    <row r="71" spans="11:20" ht="16.5" hidden="1" customHeight="1">
      <c r="K71" s="157">
        <v>66</v>
      </c>
      <c r="L71" s="141" t="s">
        <v>328</v>
      </c>
      <c r="M71" s="141" t="s">
        <v>156</v>
      </c>
      <c r="N71" s="141" t="s">
        <v>2</v>
      </c>
      <c r="O71" s="141" t="s">
        <v>339</v>
      </c>
      <c r="P71" s="122" t="e">
        <f>COUNTIF(#REF!,【選択肢】!K71)</f>
        <v>#REF!</v>
      </c>
      <c r="S71" s="155" t="s">
        <v>340</v>
      </c>
      <c r="T71" s="152"/>
    </row>
    <row r="72" spans="11:20">
      <c r="K72" s="158">
        <v>67</v>
      </c>
      <c r="L72" s="158" t="s">
        <v>357</v>
      </c>
      <c r="M72" s="158" t="s">
        <v>158</v>
      </c>
      <c r="N72" s="158" t="s">
        <v>158</v>
      </c>
      <c r="O72" s="158" t="s">
        <v>358</v>
      </c>
      <c r="P72" s="158">
        <f>COUNTIF(活動記録!G10:L24,【選択肢】!K72)</f>
        <v>0</v>
      </c>
      <c r="S72" s="156"/>
    </row>
    <row r="73" spans="11:20">
      <c r="K73" s="159">
        <v>68</v>
      </c>
      <c r="L73" s="158" t="s">
        <v>357</v>
      </c>
      <c r="M73" s="159" t="s">
        <v>158</v>
      </c>
      <c r="N73" s="159" t="s">
        <v>158</v>
      </c>
      <c r="O73" s="159" t="s">
        <v>359</v>
      </c>
      <c r="P73" s="241">
        <f>COUNTIF(活動記録!G10:L24,【選択肢】!K73)</f>
        <v>0</v>
      </c>
    </row>
    <row r="74" spans="11:20">
      <c r="K74" s="159">
        <v>69</v>
      </c>
      <c r="L74" s="158" t="s">
        <v>357</v>
      </c>
      <c r="M74" s="158" t="s">
        <v>158</v>
      </c>
      <c r="N74" s="158" t="s">
        <v>158</v>
      </c>
      <c r="O74" s="159" t="s">
        <v>360</v>
      </c>
      <c r="P74" s="242">
        <f>COUNTIF(活動記録!G10:L24,【選択肢】!K74)</f>
        <v>1</v>
      </c>
    </row>
    <row r="75" spans="11:20">
      <c r="K75" s="159">
        <v>70</v>
      </c>
      <c r="L75" s="158" t="s">
        <v>357</v>
      </c>
      <c r="M75" s="159" t="s">
        <v>158</v>
      </c>
      <c r="N75" s="159" t="s">
        <v>158</v>
      </c>
      <c r="O75" s="159" t="s">
        <v>361</v>
      </c>
      <c r="P75" s="242">
        <f>COUNTIF(活動記録!G10:L24,【選択肢】!K75)</f>
        <v>0</v>
      </c>
    </row>
    <row r="76" spans="11:20">
      <c r="K76" s="159">
        <v>71</v>
      </c>
      <c r="L76" s="158" t="s">
        <v>357</v>
      </c>
      <c r="M76" s="158" t="s">
        <v>158</v>
      </c>
      <c r="N76" s="158" t="s">
        <v>158</v>
      </c>
      <c r="O76" s="159" t="s">
        <v>362</v>
      </c>
      <c r="P76" s="242">
        <f>COUNTIF(活動記録!G10:L24,【選択肢】!K76)</f>
        <v>1</v>
      </c>
    </row>
    <row r="77" spans="11:20">
      <c r="K77" s="159">
        <v>72</v>
      </c>
      <c r="L77" s="158" t="s">
        <v>357</v>
      </c>
      <c r="M77" s="159" t="s">
        <v>158</v>
      </c>
      <c r="N77" s="159" t="s">
        <v>158</v>
      </c>
      <c r="O77" s="159" t="s">
        <v>363</v>
      </c>
      <c r="P77" s="242">
        <f>COUNTIF(活動記録!G10:L24,【選択肢】!K77)</f>
        <v>0</v>
      </c>
    </row>
    <row r="78" spans="11:20">
      <c r="K78" s="159">
        <v>73</v>
      </c>
      <c r="L78" s="158" t="s">
        <v>357</v>
      </c>
      <c r="M78" s="158" t="s">
        <v>158</v>
      </c>
      <c r="N78" s="158" t="s">
        <v>158</v>
      </c>
      <c r="O78" s="159" t="s">
        <v>364</v>
      </c>
      <c r="P78" s="242">
        <f>COUNTIF(活動記録!G14:L24,【選択肢】!K78)</f>
        <v>0</v>
      </c>
    </row>
    <row r="79" spans="11:20">
      <c r="K79" s="159">
        <v>74</v>
      </c>
      <c r="L79" s="158" t="s">
        <v>357</v>
      </c>
      <c r="M79" s="159" t="s">
        <v>158</v>
      </c>
      <c r="N79" s="159" t="s">
        <v>158</v>
      </c>
      <c r="O79" s="159" t="s">
        <v>365</v>
      </c>
      <c r="P79" s="243">
        <f>COUNTIF(活動記録!G10:L24,【選択肢】!K79)</f>
        <v>0</v>
      </c>
    </row>
    <row r="80" spans="11:20">
      <c r="K80" s="159">
        <v>75</v>
      </c>
      <c r="L80" s="158" t="s">
        <v>357</v>
      </c>
      <c r="M80" s="158" t="s">
        <v>158</v>
      </c>
      <c r="N80" s="158" t="s">
        <v>158</v>
      </c>
      <c r="O80" s="159" t="s">
        <v>366</v>
      </c>
      <c r="P80" s="243">
        <f>COUNTIF(活動記録!G10:L24,【選択肢】!K80)</f>
        <v>0</v>
      </c>
    </row>
    <row r="81" spans="11:16">
      <c r="K81" s="159">
        <v>76</v>
      </c>
      <c r="L81" s="158" t="s">
        <v>357</v>
      </c>
      <c r="M81" s="159" t="s">
        <v>158</v>
      </c>
      <c r="N81" s="159" t="s">
        <v>158</v>
      </c>
      <c r="O81" s="159" t="s">
        <v>367</v>
      </c>
      <c r="P81" s="243">
        <f>COUNTIF(活動記録!G10:L24,【選択肢】!K81)</f>
        <v>0</v>
      </c>
    </row>
    <row r="82" spans="11:16">
      <c r="K82" s="159">
        <v>77</v>
      </c>
      <c r="L82" s="158" t="s">
        <v>357</v>
      </c>
      <c r="M82" s="158" t="s">
        <v>158</v>
      </c>
      <c r="N82" s="158" t="s">
        <v>158</v>
      </c>
      <c r="O82" s="159" t="s">
        <v>368</v>
      </c>
      <c r="P82" s="243">
        <f>COUNTIF(活動記録!G10:L24,【選択肢】!K82)</f>
        <v>0</v>
      </c>
    </row>
    <row r="83" spans="11:16">
      <c r="K83" s="159">
        <v>78</v>
      </c>
      <c r="L83" s="158" t="s">
        <v>357</v>
      </c>
      <c r="M83" s="159" t="s">
        <v>158</v>
      </c>
      <c r="N83" s="159" t="s">
        <v>158</v>
      </c>
      <c r="O83" s="159" t="s">
        <v>155</v>
      </c>
      <c r="P83" s="243">
        <f>COUNTIF(活動記録!G10:L24,【選択肢】!K83)</f>
        <v>0</v>
      </c>
    </row>
    <row r="84" spans="11:16">
      <c r="K84" s="159">
        <v>79</v>
      </c>
      <c r="L84" s="158" t="s">
        <v>357</v>
      </c>
      <c r="M84" s="158" t="s">
        <v>158</v>
      </c>
      <c r="N84" s="158" t="s">
        <v>158</v>
      </c>
      <c r="O84" s="159" t="s">
        <v>11</v>
      </c>
      <c r="P84" s="243">
        <f>COUNTIF(活動記録!G10:L24,【選択肢】!K84)</f>
        <v>0</v>
      </c>
    </row>
    <row r="85" spans="11:16">
      <c r="K85" s="159">
        <v>80</v>
      </c>
      <c r="L85" s="158" t="s">
        <v>357</v>
      </c>
      <c r="M85" s="159" t="s">
        <v>158</v>
      </c>
      <c r="N85" s="159" t="s">
        <v>158</v>
      </c>
      <c r="O85" s="159" t="s">
        <v>369</v>
      </c>
      <c r="P85" s="240">
        <f>COUNTIF(活動記録!G10:L24,【選択肢】!K85)</f>
        <v>0</v>
      </c>
    </row>
    <row r="86" spans="11:16">
      <c r="K86" s="160"/>
      <c r="L86" s="160"/>
      <c r="M86" s="160" t="s">
        <v>138</v>
      </c>
      <c r="N86" s="160"/>
      <c r="O86" s="160"/>
      <c r="P86" s="161"/>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はじめに</vt:lpstr>
      <vt:lpstr>金銭出納簿</vt:lpstr>
      <vt:lpstr>領収書整理帳</vt:lpstr>
      <vt:lpstr>個人配分</vt:lpstr>
      <vt:lpstr>日当</vt:lpstr>
      <vt:lpstr>活動日誌</vt:lpstr>
      <vt:lpstr>別紙8</vt:lpstr>
      <vt:lpstr>活動記録</vt:lpstr>
      <vt:lpstr>【選択肢】</vt:lpstr>
      <vt:lpstr>参12</vt:lpstr>
      <vt:lpstr>参14</vt:lpstr>
      <vt:lpstr>参13</vt:lpstr>
      <vt:lpstr>【選択肢】!Print_Area</vt:lpstr>
      <vt:lpstr>はじめに!Print_Area</vt:lpstr>
      <vt:lpstr>活動記録!Print_Area</vt:lpstr>
      <vt:lpstr>金銭出納簿!Print_Area</vt:lpstr>
      <vt:lpstr>参12!Print_Area</vt:lpstr>
      <vt:lpstr>参13!Print_Area</vt:lpstr>
      <vt:lpstr>参14!Print_Area</vt:lpstr>
      <vt:lpstr>活動記録!Print_Titles</vt:lpstr>
      <vt:lpstr>金銭出納簿!Print_Titles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安田 貴史</cp:lastModifiedBy>
  <cp:lastPrinted>2025-12-15T06:13:29Z</cp:lastPrinted>
  <dcterms:created xsi:type="dcterms:W3CDTF">2023-01-27T04:19:32Z</dcterms:created>
  <dcterms:modified xsi:type="dcterms:W3CDTF">2026-01-07T23:54:13Z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0x01010078BC6F703ADD5C48B5E0E3DD9C00F8E1</vt:lpwstr>
  </property>
  <property fmtid="{D5CDD505-2E9C-101B-9397-08002B2CF9AE}" pid="3" name="MediaServiceImageTags">
    <vt:lpwstr/>
  </property>
</Properties>
</file>